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480" windowWidth="16395" windowHeight="13080" tabRatio="749" firstSheet="2" activeTab="2"/>
  </bookViews>
  <sheets>
    <sheet name="Datavu5data" sheetId="26" state="hidden" r:id="rId1"/>
    <sheet name="Datavu7data" sheetId="27" state="hidden" r:id="rId2"/>
    <sheet name="MRC 5000" sheetId="28" r:id="rId3"/>
    <sheet name="MRC5000data" sheetId="29" state="hidden" r:id="rId4"/>
    <sheet name="MRC7000data" sheetId="31" state="hidden" r:id="rId5"/>
    <sheet name="mrc7700data" sheetId="45" state="hidden" r:id="rId6"/>
    <sheet name="MRC7800data" sheetId="46" state="hidden" r:id="rId7"/>
    <sheet name="MRC8000data" sheetId="47" state="hidden" r:id="rId8"/>
    <sheet name="VersaChartdata" sheetId="48" state="hidden" r:id="rId9"/>
    <sheet name="VersaEZdata" sheetId="49" state="hidden" r:id="rId10"/>
    <sheet name="3200data" sheetId="50" state="hidden" r:id="rId11"/>
    <sheet name="P1161data" sheetId="51" state="hidden" r:id="rId12"/>
    <sheet name="1160data" sheetId="52" state="hidden" r:id="rId13"/>
    <sheet name="1166data" sheetId="53" state="hidden" r:id="rId14"/>
    <sheet name="1460data" sheetId="54" state="hidden" r:id="rId15"/>
    <sheet name="MIC2000data" sheetId="61" state="hidden" r:id="rId16"/>
    <sheet name="MIC6000data" sheetId="58" state="hidden" r:id="rId17"/>
    <sheet name="MIC8200data" sheetId="5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1__123Graph_CCHART_1" hidden="1">'[4]Cntmrs-Recruit'!$F$22:$Q$22</definedName>
    <definedName name="_12__123Graph_AChart_2A" hidden="1">[3]Cntmrs!$P$20:$S$20</definedName>
    <definedName name="_12__123Graph_CChart_1A" hidden="1">[3]Cntmrs!$B$22:$M$22</definedName>
    <definedName name="_123" hidden="1">[5]A!$J$24:$U$24</definedName>
    <definedName name="_13__123Graph_ACHART_3" hidden="1">[1]D!$C$18:$N$18</definedName>
    <definedName name="_13__123Graph_XChart_1A" hidden="1">[3]Cntmrs!$B$19:$M$19</definedName>
    <definedName name="_14__123Graph_ACHART_4" hidden="1">[1]D!$C$58:$N$58</definedName>
    <definedName name="_14__123Graph_XChart_2A" hidden="1">[3]Cntmrs!$P$19:$S$19</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#REF!</definedName>
    <definedName name="_2" hidden="1">#REF!</definedName>
    <definedName name="_2__123Graph_ACHART_1" hidden="1">'[4]Cntmrs-Recruit'!$F$20:$Q$20</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[6]A!$J$153:$U$153</definedName>
    <definedName name="_3__123Graph_ACHART_11" hidden="1">[1]D!$C$203:$N$203</definedName>
    <definedName name="_3__123Graph_AChart_1A" hidden="1">[3]Cntmrs!$B$20:$M$20</definedName>
    <definedName name="_30__123Graph_BChart_1A" hidden="1">[3]Cntmrs!$B$21:$M$21</definedName>
    <definedName name="_31__123Graph_BCHART_2" hidden="1">[7]A!$K$4:$K$15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'[8]2000'!$C$12:$N$12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[6]A!$J$152:$U$152</definedName>
    <definedName name="_49__123Graph_CChart_1A" hidden="1">[3]Cntmrs!$B$22:$M$22</definedName>
    <definedName name="_5__123Graph_ACHART_13" hidden="1">[1]D!$C$30:$N$30</definedName>
    <definedName name="_5__123Graph_ACHART_2" hidden="1">'[4]Cntmrs-Recruit'!$R$20:$T$20</definedName>
    <definedName name="_50__123Graph_CCHART_2" hidden="1">[7]A!$L$4:$L$15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[9]DATA!$B$4:$B$15</definedName>
    <definedName name="_59__123Graph_LBL_ACHART_2" hidden="1">[9]DATA!$F$2:$F$10</definedName>
    <definedName name="_6__123Graph_ACHART_14" hidden="1">[1]D!$C$53:$N$53</definedName>
    <definedName name="_6__123Graph_AChart_2A" hidden="1">[3]Cntmrs!$P$20:$S$20</definedName>
    <definedName name="_60__123Graph_LBL_BCHART_1" hidden="1">[9]DATA!$C$4:$C$16</definedName>
    <definedName name="_61__123Graph_LBL_ECHART_1" hidden="1">[10]A!$B$90:$H$90</definedName>
    <definedName name="_62__123Graph_XCHART_1" hidden="1">[10]A!$C$61:$N$61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[6]A!$J$4:$U$4</definedName>
    <definedName name="_72__123Graph_XChart_1A" hidden="1">[3]Cntmrs!$B$19:$M$19</definedName>
    <definedName name="_73__123Graph_XCHART_2" hidden="1">[9]DATA!$D$3:$D$4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__123Graph_BCHART_1" hidden="1">'[4]Cntmrs-Recruit'!$F$21:$Q$21</definedName>
    <definedName name="_80__123Graph_XCHART_8" hidden="1">[1]D!$C$5:$N$5</definedName>
    <definedName name="_81__123Graph_XCHART_9" hidden="1">[1]D!$C$5:$N$5</definedName>
    <definedName name="_9__123Graph_ACHART_17" hidden="1">[1]D!$C$233:$N$233</definedName>
    <definedName name="_9__123Graph_BChart_1A" hidden="1">[3]Cntmrs!$B$21:$M$21</definedName>
    <definedName name="_dfr4" hidden="1">[11]A!$J$4:$U$4</definedName>
    <definedName name="_Fill" hidden="1">#REF!</definedName>
    <definedName name="_Key1" hidden="1">#REF!</definedName>
    <definedName name="_new2" hidden="1">'[2]Cntmrs-Recruit'!$R$20:$T$20</definedName>
    <definedName name="_Order1" hidden="1">255</definedName>
    <definedName name="_Order2" hidden="1">0</definedName>
    <definedName name="_Pam10" hidden="1">[12]A!$J$4:$U$4</definedName>
    <definedName name="_Pam11" hidden="1">[12]A!$J$4:$U$4</definedName>
    <definedName name="_Pam12" hidden="1">[12]A!$J$4:$U$4</definedName>
    <definedName name="_Pam13" hidden="1">[12]A!$L$4:$U$4</definedName>
    <definedName name="_Pam14" hidden="1">[12]A!$J$4:$U$4</definedName>
    <definedName name="_Pam2" hidden="1">[12]A!$J$7:$U$7</definedName>
    <definedName name="_Pam3" hidden="1">[12]A!$L$128:$U$128</definedName>
    <definedName name="_Pam4" hidden="1">[12]A!$J$138:$U$138</definedName>
    <definedName name="_Pam5" hidden="1">[12]A!$J$130:$U$130</definedName>
    <definedName name="_Pam6" hidden="1">[12]A!$J$152:$U$152</definedName>
    <definedName name="_Pam7" hidden="1">[12]A!$J$4:$U$4</definedName>
    <definedName name="_Pam8" hidden="1">[12]A!$J$4:$U$4</definedName>
    <definedName name="_Pam9" hidden="1">[12]A!$J$4:$U$4</definedName>
    <definedName name="_sga" hidden="1">#REF!</definedName>
    <definedName name="_Sort" hidden="1">#REF!</definedName>
    <definedName name="_Table1_In1" hidden="1">#REF!</definedName>
    <definedName name="_Table1_Out" hidden="1">#REF!</definedName>
    <definedName name="a" hidden="1">[13]IncidentsEAP!$P$20:$S$20</definedName>
    <definedName name="aa" hidden="1">'[2]Cntmrs-Recruit'!$F$20:$Q$20</definedName>
    <definedName name="ääää" hidden="1">{"'Sample Status'!$A$1:$J$21"}</definedName>
    <definedName name="aaaaa" hidden="1">{"'Sample Status'!$A$1:$J$21"}</definedName>
    <definedName name="addgggrrrrr5" hidden="1">[11]A!$J$131:$U$131</definedName>
    <definedName name="agfgtg" hidden="1">[11]A!$J$4:$U$4</definedName>
    <definedName name="b" hidden="1">'[14]Matrix-Level 3-Gastonia'!$I$63</definedName>
    <definedName name="bbbb" hidden="1">{"'Sample Status'!$A$1:$J$21"}</definedName>
    <definedName name="bbbbbbbb" hidden="1">[11]A!$J$145:$U$145</definedName>
    <definedName name="bbbbbbbbbbbbbbb" hidden="1">[15]A!$J$4:$U$4</definedName>
    <definedName name="bbrh55" hidden="1">[11]A!$J$4:$U$4</definedName>
    <definedName name="BCHART" hidden="1">'[16]Cntmrs-Recruit'!$F$20:$Q$20</definedName>
    <definedName name="bdfgthjy7" hidden="1">[11]A!$J$4:$U$4</definedName>
    <definedName name="bdgghdgg5" hidden="1">[11]A!$J$4:$U$4</definedName>
    <definedName name="Beowulf" hidden="1">[17]A!$J$4:$U$4</definedName>
    <definedName name="bfgb5g5e" hidden="1">[5]A!$J$144:$U$144</definedName>
    <definedName name="bgfbf5" hidden="1">[11]A!$J$130:$U$130</definedName>
    <definedName name="bggdhrth655" hidden="1">[6]A!$J$17:$U$17</definedName>
    <definedName name="bghnmh" hidden="1">[11]A!$J$152:$U$152</definedName>
    <definedName name="ccccc6" hidden="1">[11]A!$J$7:$U$7</definedName>
    <definedName name="cfvrsr" hidden="1">[11]A!$J$4:$U$4</definedName>
    <definedName name="copqcm3lpd" hidden="1">#REF!</definedName>
    <definedName name="csdffg45" hidden="1">[11]A!$J$4:$U$4</definedName>
    <definedName name="ddddddd" hidden="1">[15]A!$J$144:$U$144</definedName>
    <definedName name="ddddddddddddd" hidden="1">[11]A!$J$138:$U$138</definedName>
    <definedName name="dddddddddddddd" hidden="1">[15]A!$J$4:$U$4</definedName>
    <definedName name="DET">#REF!</definedName>
    <definedName name="df" hidden="1">'[14]Matrix-Level 3-Gastonia'!$I$63:$U$69</definedName>
    <definedName name="dfggggg54" hidden="1">[6]A!$J$24:$U$24</definedName>
    <definedName name="dfsdfe" hidden="1">[11]A!$J$6:$U$6</definedName>
    <definedName name="dfsdfsdf" hidden="1">[11]A!$J$144:$U$144</definedName>
    <definedName name="dfserfgt4" hidden="1">[11]A!$J$204:$U$204</definedName>
    <definedName name="dfsfdgsgf4" hidden="1">[6]A!$L$4:$U$4</definedName>
    <definedName name="dgdsfge5" hidden="1">[11]A!$L$4:$U$4</definedName>
    <definedName name="dgfgdfhg5" hidden="1">[11]A!$J$153:$U$153</definedName>
    <definedName name="dhngntt" hidden="1">[11]A!$J$204:$U$204</definedName>
    <definedName name="dsaffeesf34" hidden="1">[6]A!$J$4:$U$4</definedName>
    <definedName name="dsfgdfhgter43" hidden="1">[11]A!$J$138:$U$138</definedName>
    <definedName name="dsfsf4w" hidden="1">[11]A!$L$4:$U$4</definedName>
    <definedName name="dsfsgfdg54" hidden="1">[11]A!$J$138:$U$138</definedName>
    <definedName name="dsfsrga54" hidden="1">[11]A!$J$24:$U$24</definedName>
    <definedName name="dsra4wrt4" hidden="1">[11]A!$J$131:$U$131</definedName>
    <definedName name="eeeeeee" hidden="1">[15]A!$J$6:$U$6</definedName>
    <definedName name="eeeeeeeee" hidden="1">[15]A!$J$7:$U$7</definedName>
    <definedName name="er45gg" hidden="1">[11]A!$J$204:$U$204</definedName>
    <definedName name="EVAL">#REF!</definedName>
    <definedName name="faktor">1/(#REF!)</definedName>
    <definedName name="fbgbbbb4" hidden="1">[6]A!$J$139:$U$139</definedName>
    <definedName name="fbgjkkk" hidden="1">[11]A!$L$128:$U$128</definedName>
    <definedName name="fdsfgfhgdht" hidden="1">[11]A!$L$25:$U$25</definedName>
    <definedName name="feffdfbgbd" hidden="1">[11]A!$J$130:$U$130</definedName>
    <definedName name="ffghnbbb5" hidden="1">[6]A!$J$145:$U$145</definedName>
    <definedName name="fgbtrt5" hidden="1">[11]A!$J$152:$U$152</definedName>
    <definedName name="fgbvbgfs4" hidden="1">[5]A!$J$144:$U$144</definedName>
    <definedName name="fgdfg5" hidden="1">[11]A!$J$4:$U$4</definedName>
    <definedName name="fgdfghtrh5" hidden="1">[11]A!$J$4:$U$4</definedName>
    <definedName name="fgdfgrdfg45" hidden="1">[11]A!$L$4:$U$4</definedName>
    <definedName name="fgdhnnbb5" hidden="1">[6]A!$L$128:$U$128</definedName>
    <definedName name="fgfagdfg54" hidden="1">[11]A!$J$4:$U$4</definedName>
    <definedName name="fgfdgdfh54" hidden="1">[11]A!$J$4:$U$4</definedName>
    <definedName name="fgfdggghhhh" hidden="1">[6]A!$J$153:$U$153</definedName>
    <definedName name="fgfdgtg4" hidden="1">[11]A!$J$4:$U$4</definedName>
    <definedName name="fgfgfg4" hidden="1">[11]A!$J$152:$U$152</definedName>
    <definedName name="fgfgrg554" hidden="1">[6]A!$J$152:$U$152</definedName>
    <definedName name="fgfhgfjhj7" hidden="1">[6]A!$J$4:$U$4</definedName>
    <definedName name="fghggger" hidden="1">[11]A!$J$17:$U$17</definedName>
    <definedName name="fghgh6" hidden="1">[6]A!$J$4:$U$4</definedName>
    <definedName name="fgrdtgdt" hidden="1">[11]A!$J$17:$U$17</definedName>
    <definedName name="fgrertet" hidden="1">[11]A!$J$139:$U$139</definedName>
    <definedName name="fgsrete4" hidden="1">[11]A!$J$4:$U$4</definedName>
    <definedName name="Fin_CounterGraphJuly02" hidden="1">'[2]Cntmrs-Recruit'!$F$21:$Q$21</definedName>
    <definedName name="fsgfgd45" hidden="1">[11]A!$J$130:$U$130</definedName>
    <definedName name="fsvfsvree4" hidden="1">[11]A!$L$128:$U$128</definedName>
    <definedName name="gdfg" hidden="1">[11]A!$J$144:$U$144</definedName>
    <definedName name="gdfg5e4" hidden="1">[11]A!$J$4:$U$4</definedName>
    <definedName name="gdfgdfg4" hidden="1">[5]A!$J$144:$U$144</definedName>
    <definedName name="gethjkkii" hidden="1">[11]A!$L$25:$U$25</definedName>
    <definedName name="gfdbbbbb54" hidden="1">[6]A!$J$4:$U$4</definedName>
    <definedName name="gffghht5" hidden="1">[6]A!$J$131:$U$131</definedName>
    <definedName name="gfgdfgklo9" hidden="1">[11]A!$J$139:$U$139</definedName>
    <definedName name="gfgdh5" hidden="1">[11]A!$J$4:$U$4</definedName>
    <definedName name="gfgdhgh5" hidden="1">[11]A!$J$139:$U$139</definedName>
    <definedName name="gfgdrgre45" hidden="1">[6]A!$L$25:$U$25</definedName>
    <definedName name="gfgfgtgh5" hidden="1">[6]A!$J$138:$U$138</definedName>
    <definedName name="gfsdfgsfgdfg4" hidden="1">[11]A!$J$145:$U$145</definedName>
    <definedName name="gfsf4t43trtn" hidden="1">[6]A!$J$7:$U$7</definedName>
    <definedName name="gggggggg" hidden="1">[15]A!$J$204:$U$204</definedName>
    <definedName name="gggggggggggggg" hidden="1">[15]A!$J$4:$U$4</definedName>
    <definedName name="ggggggggggggggg" hidden="1">[15]A!$J$4:$U$4</definedName>
    <definedName name="gghhjy56" hidden="1">[6]A!$J$204:$U$204</definedName>
    <definedName name="ghfghtr" hidden="1">[11]A!$J$6:$U$6</definedName>
    <definedName name="gjjj656" hidden="1">[11]A!$J$4:$U$4</definedName>
    <definedName name="hfgjfhutu" hidden="1">[11]A!$J$24:$U$24</definedName>
    <definedName name="hgfhhjukyljk7" hidden="1">[6]A!$J$4:$U$4</definedName>
    <definedName name="hghffhftdh2" hidden="1">[6]A!$J$4:$U$4</definedName>
    <definedName name="hhhhh6" hidden="1">[11]A!$J$24:$U$24</definedName>
    <definedName name="hhhhhhhhh" hidden="1">[15]A!$J$145:$U$145</definedName>
    <definedName name="hsrtggaxgdaf" hidden="1">[11]A!$J$145:$U$145</definedName>
    <definedName name="hthjhjhf" hidden="1">[11]A!$L$25:$U$25</definedName>
    <definedName name="HTM" hidden="1">{"'Sample Status'!$A$1:$J$21"}</definedName>
    <definedName name="HTML" hidden="1">{"'Sample Status'!$A$1:$J$21"}</definedName>
    <definedName name="HTML_CodePage" hidden="1">1252</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hidden="1">{"'Sample Status'!$A$1:$J$21"}</definedName>
    <definedName name="htmll2" hidden="1">{"'Sample Status'!$A$1:$J$21"}</definedName>
    <definedName name="IDCCM" hidden="1">#REF!</definedName>
    <definedName name="iiiiiiiiiiii" hidden="1">[15]A!$J$131:$U$131</definedName>
    <definedName name="jhjuiufgd" hidden="1">[11]A!$J$131:$U$131</definedName>
    <definedName name="jjjjjjj7" hidden="1">[11]A!$J$4:$U$4</definedName>
    <definedName name="jjjjjjjjj" hidden="1">[15]A!$J$24:$U$24</definedName>
    <definedName name="jjklkjgkfgj87" hidden="1">[6]A!$J$4:$U$4</definedName>
    <definedName name="kghjff" hidden="1">[11]A!$J$144:$U$144</definedName>
    <definedName name="lgm" hidden="1">{"'Sample Status'!$A$1:$J$21"}</definedName>
    <definedName name="llllllllllllllllll" hidden="1">[15]A!$J$130:$U$130</definedName>
    <definedName name="mm" hidden="1">{"'Sample Status'!$A$1:$J$21"}</definedName>
    <definedName name="mmmm" hidden="1">'[18]Cntmrs-Recruit'!$F$22:$Q$22</definedName>
    <definedName name="mmmmkkl9" hidden="1">[11]A!$L$128:$U$128</definedName>
    <definedName name="nbcrrr" hidden="1">[11]A!$J$4:$U$4</definedName>
    <definedName name="new" hidden="1">#N/A</definedName>
    <definedName name="nfhnhj7" hidden="1">[11]A!$J$4:$U$4</definedName>
    <definedName name="nhfdh6" hidden="1">[11]A!$J$4:$U$4</definedName>
    <definedName name="nnn" hidden="1">'[18]Cntmrs-Recruit'!$F$20:$Q$20</definedName>
    <definedName name="nnnnnn6" hidden="1">[6]A!$J$130:$U$130</definedName>
    <definedName name="nnnnnnnnnnnnnnn" hidden="1">[15]A!$J$4:$U$4</definedName>
    <definedName name="Pam" hidden="1">[12]A!$J$153:$U$153</definedName>
    <definedName name="pcbagraph" hidden="1">[19]A!$J$144:$U$144</definedName>
    <definedName name="_xlnm.Print_Area">#REF!</definedName>
    <definedName name="qrfwrw443" hidden="1">[6]A!$J$6:$U$6</definedName>
    <definedName name="qxö" hidden="1">[12]A!$J$138:$U$138</definedName>
    <definedName name="REQ">#REF!</definedName>
    <definedName name="rghgdbrtr" hidden="1">[11]A!$J$6:$U$6</definedName>
    <definedName name="rrrrrrrrr" hidden="1">[15]A!$L$25:$U$25</definedName>
    <definedName name="rrrrrrrrrrrrrr" hidden="1">[15]A!$J$153:$U$153</definedName>
    <definedName name="s" hidden="1">#REF!</definedName>
    <definedName name="sadfgsfga4" hidden="1">[11]A!$J$7:$U$7</definedName>
    <definedName name="sdfgsgdsh54" hidden="1">[11]A!$J$4:$U$4</definedName>
    <definedName name="sdfwefewfse" hidden="1">[11]A!$J$17:$U$17</definedName>
    <definedName name="sean" hidden="1">{"'Sample Status'!$A$1:$J$21"}</definedName>
    <definedName name="sss" hidden="1">{"'Sample Status'!$A$1:$J$21"}</definedName>
    <definedName name="sssssss" hidden="1">[15]A!$J$17:$U$17</definedName>
    <definedName name="ttttttttttt" hidden="1">[15]A!$J$4:$U$4</definedName>
    <definedName name="uuuuuuuuu" hidden="1">[15]A!$J$139:$U$139</definedName>
    <definedName name="uuuuuuuuuuuuuuu" hidden="1">[15]A!$J$4:$U$4</definedName>
    <definedName name="vdfgwfwef" hidden="1">[11]A!$J$7:$U$7</definedName>
    <definedName name="vdfvrfrw3" hidden="1">[6]A!$J$144:$U$144</definedName>
    <definedName name="vfdfrgr" hidden="1">[11]A!$J$153:$U$153</definedName>
    <definedName name="VI" hidden="1">[12]A!$J$4:$U$4</definedName>
    <definedName name="vvvv4" hidden="1">[11]A!$J$153:$U$153</definedName>
    <definedName name="vvvvvvvvvvv" hidden="1">[15]A!$J$138:$U$138</definedName>
    <definedName name="win" hidden="1">{"'Sample Status'!$A$1:$J$21"}</definedName>
    <definedName name="wwwwwwwwwww" hidden="1">[15]A!$L$128:$U$128</definedName>
    <definedName name="x" hidden="1">'[20]Matrix-Level 3-Gastonia'!$I$59</definedName>
    <definedName name="ydf" hidden="1">[12]A!$J$4:$U$4</definedName>
    <definedName name="yyyyyyyyyyyyy" hidden="1">[15]A!$L$4:$U$4</definedName>
    <definedName name="zzzzzzzzzzzzzzz" hidden="1">[15]A!$J$152:$U$152</definedName>
  </definedNames>
  <calcPr calcId="145621"/>
</workbook>
</file>

<file path=xl/calcChain.xml><?xml version="1.0" encoding="utf-8"?>
<calcChain xmlns="http://schemas.openxmlformats.org/spreadsheetml/2006/main">
  <c r="I2" i="61" l="1"/>
  <c r="H2" i="61"/>
  <c r="G2" i="61"/>
  <c r="F2" i="61"/>
  <c r="E2" i="61"/>
  <c r="D2" i="61"/>
  <c r="C2" i="61"/>
  <c r="I16" i="59"/>
  <c r="I35" i="59"/>
  <c r="I2" i="59"/>
  <c r="H2" i="59"/>
  <c r="G2" i="59"/>
  <c r="F2" i="59"/>
  <c r="E2" i="59"/>
  <c r="D2" i="59"/>
  <c r="I2" i="58"/>
  <c r="H2" i="58"/>
  <c r="G2" i="58"/>
  <c r="F2" i="58"/>
  <c r="E2" i="58"/>
  <c r="D2" i="58"/>
  <c r="C2" i="58"/>
  <c r="H2" i="54" l="1"/>
  <c r="G2" i="54"/>
  <c r="F2" i="54"/>
  <c r="E2" i="54"/>
  <c r="D2" i="54"/>
  <c r="C2" i="54"/>
  <c r="B2" i="54"/>
  <c r="G24" i="53" l="1"/>
  <c r="G2" i="53" s="1"/>
  <c r="F2" i="53"/>
  <c r="E2" i="53"/>
  <c r="D2" i="53"/>
  <c r="C2" i="53"/>
  <c r="H2" i="52"/>
  <c r="G2" i="52"/>
  <c r="F2" i="52"/>
  <c r="E2" i="52"/>
  <c r="D2" i="52"/>
  <c r="C2" i="52"/>
  <c r="H2" i="51"/>
  <c r="G2" i="51"/>
  <c r="F2" i="51"/>
  <c r="E2" i="51"/>
  <c r="D2" i="51"/>
  <c r="C2" i="51"/>
  <c r="E14" i="50" l="1"/>
  <c r="D10" i="50"/>
  <c r="C4" i="50"/>
  <c r="C2" i="50" s="1"/>
  <c r="E2" i="50"/>
  <c r="D2" i="50" l="1"/>
  <c r="N47" i="49"/>
  <c r="M41" i="49"/>
  <c r="L38" i="49"/>
  <c r="L2" i="49" s="1"/>
  <c r="K35" i="49"/>
  <c r="J29" i="49"/>
  <c r="I23" i="49"/>
  <c r="G17" i="49"/>
  <c r="E12" i="49"/>
  <c r="D6" i="49"/>
  <c r="D2" i="49" s="1"/>
  <c r="N2" i="49"/>
  <c r="M2" i="49"/>
  <c r="K2" i="49"/>
  <c r="J2" i="49"/>
  <c r="I2" i="49"/>
  <c r="E2" i="49"/>
  <c r="C2" i="49"/>
  <c r="N2" i="48"/>
  <c r="M2" i="48"/>
  <c r="L2" i="48"/>
  <c r="K2" i="48"/>
  <c r="J2" i="48"/>
  <c r="I2" i="48"/>
  <c r="H2" i="48"/>
  <c r="G2" i="48"/>
  <c r="E2" i="48"/>
  <c r="D2" i="48"/>
  <c r="C2" i="48"/>
  <c r="M47" i="47"/>
  <c r="M2" i="47" s="1"/>
  <c r="H2" i="47"/>
  <c r="F2" i="47"/>
  <c r="D2" i="47"/>
  <c r="L2" i="47"/>
  <c r="K2" i="47"/>
  <c r="J2" i="47"/>
  <c r="I2" i="47"/>
  <c r="G2" i="47"/>
  <c r="E2" i="47"/>
  <c r="C2" i="47"/>
  <c r="G2" i="49" l="1"/>
  <c r="M50" i="46"/>
  <c r="M2" i="46"/>
  <c r="L2" i="46"/>
  <c r="K2" i="46"/>
  <c r="H2" i="46"/>
  <c r="G2" i="46"/>
  <c r="F2" i="46"/>
  <c r="E2" i="46"/>
  <c r="D2" i="46"/>
  <c r="C2" i="46"/>
  <c r="M56" i="45"/>
  <c r="M2" i="45"/>
  <c r="L2" i="45"/>
  <c r="K2" i="45"/>
  <c r="J2" i="45"/>
  <c r="I2" i="45"/>
  <c r="H2" i="45"/>
  <c r="G2" i="45"/>
  <c r="F2" i="45"/>
  <c r="E2" i="45"/>
  <c r="D2" i="45"/>
  <c r="C2" i="45"/>
  <c r="N2" i="31"/>
  <c r="M2" i="31"/>
  <c r="L2" i="31"/>
  <c r="K2" i="31"/>
  <c r="J2" i="31"/>
  <c r="I2" i="31"/>
  <c r="H2" i="31"/>
  <c r="G2" i="31"/>
  <c r="F2" i="31"/>
  <c r="E2" i="31"/>
  <c r="D2" i="31"/>
  <c r="C2" i="31"/>
  <c r="J35" i="28"/>
  <c r="J2" i="28" s="1"/>
  <c r="I30" i="28"/>
  <c r="I2" i="28" s="1"/>
  <c r="H26" i="28"/>
  <c r="H2" i="28" s="1"/>
  <c r="G23" i="28"/>
  <c r="G2" i="28" s="1"/>
  <c r="F19" i="28"/>
  <c r="F2" i="28" s="1"/>
  <c r="E15" i="28"/>
  <c r="E2" i="28" s="1"/>
  <c r="D9" i="28"/>
  <c r="D2" i="28" s="1"/>
  <c r="C4" i="28"/>
  <c r="C2" i="28" s="1"/>
</calcChain>
</file>

<file path=xl/sharedStrings.xml><?xml version="1.0" encoding="utf-8"?>
<sst xmlns="http://schemas.openxmlformats.org/spreadsheetml/2006/main" count="892" uniqueCount="366">
  <si>
    <t>-</t>
  </si>
  <si>
    <t>3 Universal Inputs</t>
  </si>
  <si>
    <t>6 Universal Inputs</t>
  </si>
  <si>
    <t>Power supply options</t>
  </si>
  <si>
    <t>20 - 53V AC/DC, 48-63 Hz</t>
  </si>
  <si>
    <t>110 - 240V AC, 48-63 Hz</t>
  </si>
  <si>
    <t xml:space="preserve">Option 1 </t>
  </si>
  <si>
    <t>Lithium battery for memory</t>
  </si>
  <si>
    <t>Option 2</t>
  </si>
  <si>
    <t>none</t>
  </si>
  <si>
    <t xml:space="preserve">Mathfunction module </t>
  </si>
  <si>
    <t>4 DI / 3 Relay outputs, RS232/485</t>
  </si>
  <si>
    <t>Option 3</t>
  </si>
  <si>
    <t>IP65 deal with wide mounting brackets</t>
  </si>
  <si>
    <t>INPUT SLOT 1</t>
  </si>
  <si>
    <t>3 Universal inputs and 8 DI/DO</t>
  </si>
  <si>
    <t>6 Universal inputs</t>
  </si>
  <si>
    <t>INPUT SLOT 2</t>
  </si>
  <si>
    <t>INPUT SLOT 3</t>
  </si>
  <si>
    <t>R</t>
  </si>
  <si>
    <t>100 - 240V AC, 48-63 Hz</t>
  </si>
  <si>
    <t>20 - 30V AC/DC, 48-63 Hz</t>
  </si>
  <si>
    <t>Stainless steel front</t>
  </si>
  <si>
    <t>Accessories</t>
  </si>
  <si>
    <t>PC-Interface cabel USB/TTL</t>
  </si>
  <si>
    <t>PCC-Software (communication tool)</t>
  </si>
  <si>
    <t>PCA3000-Software (evaluation tool)</t>
  </si>
  <si>
    <t>Setup-Software</t>
  </si>
  <si>
    <t>cf-card . AI 256MB</t>
  </si>
  <si>
    <t>cf-card . AI 1GB</t>
  </si>
  <si>
    <t>DV-PCI</t>
  </si>
  <si>
    <t>DVPCC</t>
  </si>
  <si>
    <t>DV7PCSETUP</t>
  </si>
  <si>
    <t>DVPCEVAL</t>
  </si>
  <si>
    <t>DV5PCSETUP</t>
  </si>
  <si>
    <t>DVCF256</t>
  </si>
  <si>
    <t>DVCF1000</t>
  </si>
  <si>
    <t>Lithium battery for memory + Mathfunction module</t>
  </si>
  <si>
    <t>Lithium battery for memory + PROFIBUS DP interface</t>
  </si>
  <si>
    <t>Order Code</t>
  </si>
  <si>
    <t>Items highlighted are special options, longer lead times may apply</t>
  </si>
  <si>
    <t>Input Slot 1</t>
  </si>
  <si>
    <t>Power supply</t>
  </si>
  <si>
    <t>Option 1</t>
  </si>
  <si>
    <t>VU 5 -</t>
  </si>
  <si>
    <t>Mathfunction module + 4 DI / 3 Relay outputs, RS232/485</t>
  </si>
  <si>
    <t>DataVU 5    PAPERLESS RECORDER</t>
  </si>
  <si>
    <t>Lithium battery for memory + Ethernet interface</t>
  </si>
  <si>
    <t>Capacitor for memory buffering*</t>
  </si>
  <si>
    <t>Capacitor for memory buffering + Ethernet interface*</t>
  </si>
  <si>
    <t>* Items with a star are special options, longer lead times may apply</t>
  </si>
  <si>
    <t>Universal carrying case*</t>
  </si>
  <si>
    <t>IP65 deal with wide mounting brackets + Universal carrying case*</t>
  </si>
  <si>
    <t>CF card industrial grade 1GB</t>
  </si>
  <si>
    <t>CF card industrial grade 256MB</t>
  </si>
  <si>
    <t>DataVU 7    PAPERLESS RECORDER</t>
  </si>
  <si>
    <t>VU 7</t>
  </si>
  <si>
    <t>Lithium battery for memory + Mathfunction module + PROFIBUS DP interface</t>
  </si>
  <si>
    <t>Capacitor for memory buffering + Mathfunction module + PROFIBUS DP interface*</t>
  </si>
  <si>
    <t>Capacitor for memory buffering + Mathfunction module*</t>
  </si>
  <si>
    <t>Capacitor for memory buffering + PROFIBUS DP interface*</t>
  </si>
  <si>
    <t>6 Relay outputs</t>
  </si>
  <si>
    <t>MRC 5000    CHART RECORDER / CONTROLLER</t>
  </si>
  <si>
    <t>Pen 1</t>
  </si>
  <si>
    <t>Pen 2</t>
  </si>
  <si>
    <t>Pen 1 Outputs</t>
  </si>
  <si>
    <t>Pen 2 Outputs</t>
  </si>
  <si>
    <t>Communications</t>
  </si>
  <si>
    <t>Cover</t>
  </si>
  <si>
    <t>Connectivity</t>
  </si>
  <si>
    <t>Recorder Only</t>
  </si>
  <si>
    <t>Recording Controller</t>
  </si>
  <si>
    <t>High/Low Limit*</t>
  </si>
  <si>
    <t>*High/Low Limit does not include a relay. Relays must be ordered in output options.</t>
  </si>
  <si>
    <t>None</t>
  </si>
  <si>
    <t>One Relay</t>
  </si>
  <si>
    <t>Two Relays</t>
  </si>
  <si>
    <t>RS-485 Serial Communications</t>
  </si>
  <si>
    <t>Standard - NEMA 3</t>
  </si>
  <si>
    <t>Door Lock</t>
  </si>
  <si>
    <t>NEMA 4X</t>
  </si>
  <si>
    <t>Standard (90-264 VAC)</t>
  </si>
  <si>
    <t>Standard Voltage Operation and Transmitter Power Supply</t>
  </si>
  <si>
    <t>CE</t>
  </si>
  <si>
    <t>CE and Standard Voltage and Transmitter Power Supply</t>
  </si>
  <si>
    <t>Alarms and Communications Connectivity Option**</t>
  </si>
  <si>
    <t>**Allows for field installation of both options. Not required when relays or communications are already specified in model number</t>
  </si>
  <si>
    <t>AA</t>
  </si>
  <si>
    <t>MRC 7000    CHART RECORDER / CONTROLLER / PROFILER</t>
  </si>
  <si>
    <t>Recording Profile Controller</t>
  </si>
  <si>
    <t>High  or Low Limit</t>
  </si>
  <si>
    <t>One SPST</t>
  </si>
  <si>
    <t>One SPDT</t>
  </si>
  <si>
    <t>Two SPST</t>
  </si>
  <si>
    <t>Four SPST</t>
  </si>
  <si>
    <t>Six SPST</t>
  </si>
  <si>
    <t>Two SPDT</t>
  </si>
  <si>
    <t>Two SPDT &amp; Two SPST</t>
  </si>
  <si>
    <t>One</t>
  </si>
  <si>
    <t>Two</t>
  </si>
  <si>
    <t>Eight</t>
  </si>
  <si>
    <t>Four</t>
  </si>
  <si>
    <t>Relay Outputs*</t>
  </si>
  <si>
    <t>SSR Driver Outputs*</t>
  </si>
  <si>
    <t>*Total quantity of SPST relays and SSR drivers must be less than or equal to eight.
When SPDT relays are included, the total must be less than or equal to six.</t>
  </si>
  <si>
    <t>4-20mA Outputs</t>
  </si>
  <si>
    <t>One Standard</t>
  </si>
  <si>
    <t>Two Standard</t>
  </si>
  <si>
    <t>Three Standard</t>
  </si>
  <si>
    <t>Four Standard</t>
  </si>
  <si>
    <t>Transmitter Power Supply</t>
  </si>
  <si>
    <t>24 VDC Regulated / Isolated</t>
  </si>
  <si>
    <t>Pen 1 Auxiliary Input</t>
  </si>
  <si>
    <t>Position Proportioning - Only with Pen 1 selection 2 or 3</t>
  </si>
  <si>
    <t>Remote Setpoint - Only with Pen 1 selection 2 or 3</t>
  </si>
  <si>
    <t>Remote Run/Hold - Only with Pen 1 selection 3</t>
  </si>
  <si>
    <t>Pen 2 Auxiliary Input</t>
  </si>
  <si>
    <t>Position Proportioning - Only with Pen 2 selection 2</t>
  </si>
  <si>
    <t>Remote Setpoint - Only with Pen 2 selection 2</t>
  </si>
  <si>
    <t>Enclosure</t>
  </si>
  <si>
    <t>Power Supply</t>
  </si>
  <si>
    <t>Option</t>
  </si>
  <si>
    <t>NEMA 3 rating</t>
  </si>
  <si>
    <t>RTD Depression on Pen 2</t>
  </si>
  <si>
    <t>0/100 mVDC input</t>
  </si>
  <si>
    <t>N3 plus AW</t>
  </si>
  <si>
    <t>CE Compliance</t>
  </si>
  <si>
    <t>AW</t>
  </si>
  <si>
    <t>AD</t>
  </si>
  <si>
    <t>AE</t>
  </si>
  <si>
    <t>RS-485 Total Access</t>
  </si>
  <si>
    <t>Standard Cover</t>
  </si>
  <si>
    <t>Sealed Conduit Connectors</t>
  </si>
  <si>
    <t>Door Lock and Sealed Conduit Connectors</t>
  </si>
  <si>
    <t>115 VAC</t>
  </si>
  <si>
    <t>115/230 VAC</t>
  </si>
  <si>
    <t>CSA Approved 115 VAC Input</t>
  </si>
  <si>
    <t>CSA Approved 115/230 VAC Input</t>
  </si>
  <si>
    <t>N3</t>
  </si>
  <si>
    <t>MRC 7700    RELATIVE HUMIDITY RECORDER / CONTROLLER / PROFILER</t>
  </si>
  <si>
    <t>Pen 1 / Pen 2</t>
  </si>
  <si>
    <t>Six</t>
  </si>
  <si>
    <t>Position Proportioning</t>
  </si>
  <si>
    <t>Remote Setpoint</t>
  </si>
  <si>
    <t>Remote Run/Hold</t>
  </si>
  <si>
    <t>One Pen Recorder Only</t>
  </si>
  <si>
    <t>One Pen Recording Controller</t>
  </si>
  <si>
    <t>One Pen Recording Profile Controller</t>
  </si>
  <si>
    <t>Two Pen Recorder Only</t>
  </si>
  <si>
    <t>Two Pen Recording Controller</t>
  </si>
  <si>
    <t>Two Pen Recording Profile Controller</t>
  </si>
  <si>
    <t>MRC 7800    FLOW RECORDER</t>
  </si>
  <si>
    <t>One Pen Recorder</t>
  </si>
  <si>
    <t>One Pen Recorder with Totalization</t>
  </si>
  <si>
    <t>Two Pen Recorder</t>
  </si>
  <si>
    <t>Two Pen Recorder with Totalization</t>
  </si>
  <si>
    <t>One Pen Recorder with Totalization &amp; second display</t>
  </si>
  <si>
    <t>Two SPDT and Two SPST</t>
  </si>
  <si>
    <t>Data Logging</t>
  </si>
  <si>
    <t>Data Logged in Memory**</t>
  </si>
  <si>
    <t>**Data Logging only available on units with totalization</t>
  </si>
  <si>
    <t>MRC 8000    CIRCULAR CHART RECORDER</t>
  </si>
  <si>
    <t>Glass Window NEMA 3</t>
  </si>
  <si>
    <t>Glass Window NEMA 4X</t>
  </si>
  <si>
    <t>Glass Window NEMA 3 with Door Lock</t>
  </si>
  <si>
    <t>Plastic Window NEMA 3</t>
  </si>
  <si>
    <t>Plastic Window NEMA 4X</t>
  </si>
  <si>
    <t>Plastic Window NEMA 3 with Door Lock</t>
  </si>
  <si>
    <t>VersaChart    4 PEN COLOR RECORDER</t>
  </si>
  <si>
    <t>Type</t>
  </si>
  <si>
    <t>Number of Pens**</t>
  </si>
  <si>
    <t>**Pens/Colors are added in the following order: red, green, blue, black</t>
  </si>
  <si>
    <t>One Trend Pen, One Color</t>
  </si>
  <si>
    <t>Two Trend Pens, Two Colors</t>
  </si>
  <si>
    <t>Three Trend Pens, Three Colors</t>
  </si>
  <si>
    <t>Four Trend Pens, Four Colors</t>
  </si>
  <si>
    <t>Inputs</t>
  </si>
  <si>
    <t>One Input</t>
  </si>
  <si>
    <t>Two Inputs</t>
  </si>
  <si>
    <t>Three Inputs</t>
  </si>
  <si>
    <t>Four Inputs</t>
  </si>
  <si>
    <t>Six Inputs</t>
  </si>
  <si>
    <t>Eight Inputs</t>
  </si>
  <si>
    <t>Four Relays</t>
  </si>
  <si>
    <t>Six Relays</t>
  </si>
  <si>
    <t>Eight Relays</t>
  </si>
  <si>
    <t>*Total quantity of SPDT relays and SSR drivers must be less than or equal to eight.</t>
  </si>
  <si>
    <t>One 4-20mA Output Non-Isolated</t>
  </si>
  <si>
    <t>Two 4-20mA Outputs Non-Isolated</t>
  </si>
  <si>
    <t>One 4-20mA Output Isolated</t>
  </si>
  <si>
    <t>Two 4-20mA Outputs Isolated</t>
  </si>
  <si>
    <t>Three 4-20mA Outputs Isolated</t>
  </si>
  <si>
    <t>Four 4-20mA Outputs Isolated</t>
  </si>
  <si>
    <t>One Transmitter Power Supply</t>
  </si>
  <si>
    <t>Two Supplies</t>
  </si>
  <si>
    <t>Three Supplies</t>
  </si>
  <si>
    <t>Four Supplies</t>
  </si>
  <si>
    <t>Math / Totalizer</t>
  </si>
  <si>
    <t>Math</t>
  </si>
  <si>
    <t>Totalizer</t>
  </si>
  <si>
    <t>Math &amp; Totalizer</t>
  </si>
  <si>
    <t>RS-232 / RS-485 Communications</t>
  </si>
  <si>
    <t>Glass Window</t>
  </si>
  <si>
    <t>Glass Window with Door Lock***</t>
  </si>
  <si>
    <t>Plastic Window</t>
  </si>
  <si>
    <t>Plastic Window with Door Lock***</t>
  </si>
  <si>
    <t>***Door lock not available with NEMA 4.</t>
  </si>
  <si>
    <t>Case Type</t>
  </si>
  <si>
    <t>NEMA 3 Panel Mount</t>
  </si>
  <si>
    <t>NEMA 4 Panel Mount</t>
  </si>
  <si>
    <t>VersaEZ    4 PEN COLOR RECORDER WITH ALARMS</t>
  </si>
  <si>
    <t>Output type</t>
  </si>
  <si>
    <t>Indicator only</t>
  </si>
  <si>
    <t>Indicator + Alarm 1 (Relay)</t>
  </si>
  <si>
    <t>01</t>
  </si>
  <si>
    <t>Indicator + Alarm 1 (SSR)</t>
  </si>
  <si>
    <t>02</t>
  </si>
  <si>
    <t>Controller (Relay) + Alarm 1 (SSR)</t>
  </si>
  <si>
    <t>12</t>
  </si>
  <si>
    <t>Controller (SSR) + Alarm 1 (Relay)</t>
  </si>
  <si>
    <t>21</t>
  </si>
  <si>
    <t>No option fitted</t>
  </si>
  <si>
    <t>Alarm 2 - Relay output (not available if output type = 00)</t>
  </si>
  <si>
    <t>RS 485 Comms (MODBUS Protocol)</t>
  </si>
  <si>
    <t>Display color and power supply</t>
  </si>
  <si>
    <t>Green display/90-264V AC line supply</t>
  </si>
  <si>
    <t>Red display/90-264V AC line supply</t>
  </si>
  <si>
    <t>Green display/12-30V DC/24 AC line supply</t>
  </si>
  <si>
    <t>Red display/12-30V DC/24 AC line supply</t>
  </si>
  <si>
    <t>3200   1/32 DIN INDICATOR &amp; CONTROLLER</t>
  </si>
  <si>
    <t>Option Slot 1</t>
  </si>
  <si>
    <t>Not fitted</t>
  </si>
  <si>
    <t>DC Drive Output for SSR</t>
  </si>
  <si>
    <t>Triac Output</t>
  </si>
  <si>
    <t>Option Slot 2</t>
  </si>
  <si>
    <t>Relay Output</t>
  </si>
  <si>
    <t>Option Slot 3</t>
  </si>
  <si>
    <t>DC for SSR Output</t>
  </si>
  <si>
    <t>Transmitter power supply</t>
  </si>
  <si>
    <t>100-240V AC</t>
  </si>
  <si>
    <t>24-48V AC or DC</t>
  </si>
  <si>
    <t>Model</t>
  </si>
  <si>
    <t>1/16 DIN Limit Controller</t>
  </si>
  <si>
    <t>P1161/P1801/P1401   LIMIT CONTROLLERS</t>
  </si>
  <si>
    <t>1/8 DIN Limit Controller</t>
  </si>
  <si>
    <t>1/4 DIN Limit Controller</t>
  </si>
  <si>
    <t>Relay (Required)</t>
  </si>
  <si>
    <t>Linear DC Output</t>
  </si>
  <si>
    <t>Option Slot A / Display Color</t>
  </si>
  <si>
    <t>P</t>
  </si>
  <si>
    <t>A</t>
  </si>
  <si>
    <t>B</t>
  </si>
  <si>
    <t>00</t>
  </si>
  <si>
    <t>No Option A / Red Upper &amp; Lower Display</t>
  </si>
  <si>
    <t>RS-485 Serial Comms / Red Upper &amp; Lower Display</t>
  </si>
  <si>
    <t>No Option A / Green Upper, Red Lower Display</t>
  </si>
  <si>
    <t>RS-485 Serial Comms / Green Upper, Red Lower Display</t>
  </si>
  <si>
    <t>No Option A / Red Upper &amp; Green Lower Display</t>
  </si>
  <si>
    <t>RS-485 Serial Comms / Red Upper &amp; Green Lower Display</t>
  </si>
  <si>
    <t>No Option A / Green Upper &amp; Lower Display</t>
  </si>
  <si>
    <t>RS-485 Serial Comms / Green Upper &amp; Lower Display</t>
  </si>
  <si>
    <t>Digital Input / Red Upper &amp; Lower Display</t>
  </si>
  <si>
    <t>Digital Input / Green Upper, Red Lower Display</t>
  </si>
  <si>
    <t>Digital Input / Red Upper &amp; Green Lower Display</t>
  </si>
  <si>
    <t>Digital Input/ Green Upper &amp; Lower Display</t>
  </si>
  <si>
    <t>P1160/P1800/P1400   PID TEMPERATURE CONTROLLERS</t>
  </si>
  <si>
    <t>1/16 DIN Controller</t>
  </si>
  <si>
    <t>1/8 DIN Controller</t>
  </si>
  <si>
    <t>1/4 DIN Controller</t>
  </si>
  <si>
    <t>C</t>
  </si>
  <si>
    <t>D</t>
  </si>
  <si>
    <t>E</t>
  </si>
  <si>
    <t>F</t>
  </si>
  <si>
    <t>Basic Remote Setpoint / Red Upper &amp; Lower Display</t>
  </si>
  <si>
    <t>Basic Remote Setpoint / Green Upper, Red Lower Display</t>
  </si>
  <si>
    <t>Basic Remote Setpoint / Red Upper &amp; Green Lower Display</t>
  </si>
  <si>
    <t>Basic Remote Setpoint / Green Upper &amp; Lower Display</t>
  </si>
  <si>
    <t>Digital Input / Green Upper &amp; Lower Display</t>
  </si>
  <si>
    <t>1166   1/16 DIN PROFILE CONTROLLER</t>
  </si>
  <si>
    <t>Output 1</t>
  </si>
  <si>
    <t>4-20 mA *</t>
  </si>
  <si>
    <t>Output  2</t>
  </si>
  <si>
    <t>Output 3</t>
  </si>
  <si>
    <t>4-20 mA **</t>
  </si>
  <si>
    <t>* For control output only.</t>
  </si>
  <si>
    <t>** For retransmission only.</t>
  </si>
  <si>
    <t>Output 2</t>
  </si>
  <si>
    <t>10</t>
  </si>
  <si>
    <t>Real Time Clock</t>
  </si>
  <si>
    <t>4 Event Outputs</t>
  </si>
  <si>
    <t>1460/1462   1/4 DIN PROFILE CONTROLLER</t>
  </si>
  <si>
    <t>Profile Controller</t>
  </si>
  <si>
    <t>Enhanced Profile Controller</t>
  </si>
  <si>
    <t>Options</t>
  </si>
  <si>
    <t>Linear DC *</t>
  </si>
  <si>
    <t>Linear DC **</t>
  </si>
  <si>
    <t>* For control output only</t>
  </si>
  <si>
    <t>** For retransmission only</t>
  </si>
  <si>
    <t>Relay</t>
  </si>
  <si>
    <t>SSR Driver</t>
  </si>
  <si>
    <t>6 Remote Programme Control Inputs</t>
  </si>
  <si>
    <t>20</t>
  </si>
  <si>
    <t>30</t>
  </si>
  <si>
    <t>40</t>
  </si>
  <si>
    <t>50</t>
  </si>
  <si>
    <t>60</t>
  </si>
  <si>
    <t>Real Time Clock/4 Event Outputs/Remote Profile Control Inputs</t>
  </si>
  <si>
    <t>Real Time Clock / Remote Profile Control Inputs</t>
  </si>
  <si>
    <t>Real Time Clock / Event Outputs</t>
  </si>
  <si>
    <t>Event Outputs / Remote Profile Control Inputs</t>
  </si>
  <si>
    <t>70</t>
  </si>
  <si>
    <t>24-48V AC/DC</t>
  </si>
  <si>
    <t>90-264V AC</t>
  </si>
  <si>
    <t>MIC 6000   1/4 DIN PROFILE CONTROLLER</t>
  </si>
  <si>
    <t>Input</t>
  </si>
  <si>
    <t>Remote Inputs / Communications</t>
  </si>
  <si>
    <t>Voltage</t>
  </si>
  <si>
    <t>T/C or mV</t>
  </si>
  <si>
    <t>Volts / mA</t>
  </si>
  <si>
    <t>RTD</t>
  </si>
  <si>
    <t>All Inputs</t>
  </si>
  <si>
    <t>4-20 mA &amp; Relay</t>
  </si>
  <si>
    <t>4-20 ma &amp; SSR Drivers</t>
  </si>
  <si>
    <t>4-20 mA</t>
  </si>
  <si>
    <t>115 VAC Input &amp; Relays</t>
  </si>
  <si>
    <t>230 VAC Input &amp; Relays</t>
  </si>
  <si>
    <t>115 VAC Input &amp; 230 VAC Relays</t>
  </si>
  <si>
    <t>Extended Feature Software</t>
  </si>
  <si>
    <t>EO</t>
  </si>
  <si>
    <t>Position Proportioning *</t>
  </si>
  <si>
    <t>RS-485 Standard Communications **</t>
  </si>
  <si>
    <t>RS-485 Standard Communications ***</t>
  </si>
  <si>
    <t>RS-485 Total Access Communications **</t>
  </si>
  <si>
    <t>RS-485 Total Access Communications ***</t>
  </si>
  <si>
    <t>* Limited to Model 6X11X1X or 6X22X1X.</t>
  </si>
  <si>
    <t>** Output Group 2 cannot be 3, 4, oSr t5a.ndard Protocol is "Partlow ASCII".</t>
  </si>
  <si>
    <t>*** Output Group 3 cannot be 1 or 2.</t>
  </si>
  <si>
    <t>24 VDC Transmitter Power Supply</t>
  </si>
  <si>
    <t>24 VDC Power Supply *</t>
  </si>
  <si>
    <t>Remote Keypad</t>
  </si>
  <si>
    <t>40 Profiles</t>
  </si>
  <si>
    <t>* Alarm not available when XA Suffix is ordered.</t>
  </si>
  <si>
    <t>NOTE: RS-485 Total Access Communications includes Option EO. Option EO is not available with RS-485 Standard Communications.</t>
  </si>
  <si>
    <t>XP</t>
  </si>
  <si>
    <t>XA</t>
  </si>
  <si>
    <t>BA</t>
  </si>
  <si>
    <t>AI</t>
  </si>
  <si>
    <t>MIC 8200   1/4 DIN DUAL DISPLAY TEMPERATURE CONTROLLER</t>
  </si>
  <si>
    <t>* Limited to Model 8211X1X or 8222X1X.</t>
  </si>
  <si>
    <t>** Cannot be included when Output 2 selection is 3.</t>
  </si>
  <si>
    <t>*** Suffix Option EB includes the EA features.</t>
  </si>
  <si>
    <t>NOTE: Option Suffix AB not available with RS-485 Standard Communications. Standard Protocol is "Partlow ASCII".</t>
  </si>
  <si>
    <t>AB</t>
  </si>
  <si>
    <t>Auto Reset Adjust 0/10.00</t>
  </si>
  <si>
    <t>AB plus Proportion Band of 9999</t>
  </si>
  <si>
    <t>MIC 2000   1/4 DIN PID TEMPERATURE CONTROLLER</t>
  </si>
  <si>
    <t>* Limited to Model 2X11X1X or 2X22X1X.</t>
  </si>
  <si>
    <t>* Not available with RS-485 Standard Communications</t>
  </si>
  <si>
    <t>** Alarm Not Available when XA Suffix is ordered.</t>
  </si>
  <si>
    <t>EA</t>
  </si>
  <si>
    <t>EB</t>
  </si>
  <si>
    <t>NOTE: RS-485 Total Access Communications includes Option EA and EB at no charge, therefore Option Suffix is left blank.</t>
  </si>
  <si>
    <t>Extended Feature Software 1 *</t>
  </si>
  <si>
    <t>Extended Feature Software 2 ***</t>
  </si>
  <si>
    <t>24 VDC Power Supply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</si>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</sst>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164" formatCode="_(&quot;$&quot;* #,##0.00_);_(&quot;$&quot;* \(#,##0.00\);_(&quot;$&quot;* &quot;-&quot;??_);_(@_)"/>
    <numFmt numFmtId="165" formatCode="#,##0;\-#,##0;&quot;-&quot;"/>
    <numFmt numFmtId="166" formatCode="_([$€]* #,##0.00_);_([$€]* \(#,##0.00\);_([$€]* &quot;-&quot;??_);_(@_)"/>
    <numFmt numFmtId="168" formatCode="#,##0.00&quot; &quot;;[Red]&quot;-&quot;#,##0.00;&quot;-&quot;"/>
    <numFmt numFmtId="169" formatCode="#,##0.00_ ;[Red]\-#,##0.00;\-"/>
    <numFmt numFmtId="170" formatCode="#,##0.00;[Red]&quot;-&quot;#,##0.00"/>
    <numFmt numFmtId="171" formatCode="0_)"/>
    <numFmt numFmtId="172" formatCode="&quot; &quot;General"/>
    <numFmt numFmtId="173" formatCode="General_)"/>
    <numFmt numFmtId="174" formatCode="0.000"/>
    <numFmt numFmtId="175" formatCode="#,##0.0&quot; &quot;;&quot;(&quot;#,##0.0&quot;)&quot;"/>
    <numFmt numFmtId="176" formatCode="#,##0.0_);\(#,##0.0\)"/>
    <numFmt numFmtId="177" formatCode="&quot; &quot;#,##0.0000&quot; &quot;;&quot; (&quot;#,##0.0000&quot;)&quot;;&quot; -&quot;00&quot; &quot;;&quot; &quot;@&quot; &quot;"/>
    <numFmt numFmtId="178" formatCode="_(* #,##0.0000_);_(* \(#,##0.0000\);_(* &quot;-&quot;??_);_(@_)"/>
    <numFmt numFmtId="179" formatCode="0&quot; &quot;"/>
    <numFmt numFmtId="180" formatCode="h&quot;.&quot;mm"/>
    <numFmt numFmtId="181" formatCode="h\.mm"/>
    <numFmt numFmtId="182" formatCode="&quot; &quot;#,##0.00&quot; &quot;;&quot; (&quot;#,##0.00&quot;)&quot;;&quot; -&quot;00&quot; &quot;;&quot; &quot;@&quot; &quot;"/>
    <numFmt numFmtId="183" formatCode="0.000&quot; &quot;"/>
    <numFmt numFmtId="184" formatCode="0.000_)"/>
    <numFmt numFmtId="185" formatCode="_ * #,##0.00_ ;_ * \-#,##0.00_ ;_ * &quot;-&quot;??_ ;_ @_ "/>
    <numFmt numFmtId="186" formatCode="d&quot;. &quot;mmmm&quot; &quot;yy"/>
    <numFmt numFmtId="187" formatCode="d\.\ mmmm\ yy"/>
    <numFmt numFmtId="188" formatCode="mmm&quot;/&quot;yy"/>
    <numFmt numFmtId="189" formatCode="&quot;$&quot;#,##0.00&quot; &quot;;&quot;($&quot;#,##0.00&quot;)&quot;"/>
    <numFmt numFmtId="190" formatCode="\$#,##0.00_);\(\$#,##0.00\)"/>
    <numFmt numFmtId="191" formatCode="#,##0;[Red]&quot;(&quot;#,##0&quot;)&quot;"/>
    <numFmt numFmtId="192" formatCode="#,##0.00;[Red]&quot;(&quot;#,##0.00&quot;)&quot;"/>
    <numFmt numFmtId="193" formatCode="_([$€-2]* #,##0.00_);_([$€-2]* \(#,##0.00\);_([$€-2]* &quot;-&quot;??_)"/>
    <numFmt numFmtId="194" formatCode="#,##0;[Red]&quot;-&quot;#,##0"/>
    <numFmt numFmtId="195" formatCode="#,##0&quot; &quot;;[Red]&quot;(&quot;#,##0&quot;)&quot;;0&quot; &quot;"/>
    <numFmt numFmtId="196" formatCode="#,##0_);[Red]\(#,##0\);0_)"/>
    <numFmt numFmtId="197" formatCode="#,##0.0"/>
    <numFmt numFmtId="198" formatCode="&quot;Market Segment &quot;0"/>
    <numFmt numFmtId="199" formatCode="&quot; $&quot;#,##0.00&quot; &quot;;&quot; $(&quot;#,##0.00&quot;)&quot;;&quot; $-&quot;00&quot; &quot;;&quot; &quot;@&quot; &quot;"/>
    <numFmt numFmtId="200" formatCode="&quot; &quot;#,##0&quot; &quot;;&quot; (&quot;#,##0&quot;)&quot;;&quot; - &quot;;&quot; &quot;@&quot; &quot;"/>
    <numFmt numFmtId="201" formatCode="&quot; &quot;#,##0&quot;     &quot;;&quot;-&quot;#,##0&quot;     &quot;;&quot; -     &quot;;&quot; &quot;@&quot; &quot;"/>
    <numFmt numFmtId="202" formatCode="&quot; &quot;#,##0&quot;    &quot;;&quot;-&quot;#,##0&quot;    &quot;;&quot; -    &quot;;&quot; &quot;@&quot; &quot;"/>
    <numFmt numFmtId="203" formatCode="&quot; &quot;#,##0.00&quot;    &quot;;&quot;-&quot;#,##0.00&quot;    &quot;;&quot; -&quot;00&quot;    &quot;;&quot; &quot;@&quot; &quot;"/>
    <numFmt numFmtId="204" formatCode="&quot; $&quot;#,##0&quot; &quot;;&quot; $(&quot;#,##0&quot;)&quot;;&quot; $- &quot;;&quot; &quot;@&quot; &quot;"/>
    <numFmt numFmtId="205" formatCode="&quot; &quot;#,##0&quot; DM &quot;;&quot;-&quot;#,##0&quot; DM &quot;;&quot; - DM &quot;;&quot; &quot;@&quot; &quot;"/>
    <numFmt numFmtId="206" formatCode="&quot; &quot;#,##0.00&quot; DM &quot;;&quot;-&quot;#,##0.00&quot; DM &quot;;&quot; -&quot;00&quot; DM &quot;;&quot; &quot;@&quot; &quot;"/>
    <numFmt numFmtId="207" formatCode="#,##0;#,##0"/>
    <numFmt numFmtId="208" formatCode="&quot; &quot;#,##0.00&quot; &quot;;&quot; -&quot;#,##0.00&quot; &quot;;&quot; -&quot;00&quot; &quot;;&quot; &quot;@&quot; &quot;"/>
    <numFmt numFmtId="209" formatCode="&quot; &quot;#,##0&quot; &quot;;&quot; -&quot;#,##0&quot; &quot;;&quot; - &quot;;&quot; &quot;@&quot; &quot;"/>
    <numFmt numFmtId="210" formatCode="#,##0;[Red]\(#,##0\)"/>
    <numFmt numFmtId="211" formatCode="0%&quot; &quot;;&quot;(&quot;0%&quot;)&quot;"/>
    <numFmt numFmtId="212" formatCode="0%_);\(0%\)"/>
    <numFmt numFmtId="213" formatCode="0.00000000"/>
    <numFmt numFmtId="214" formatCode="#,##0%;[Red]&quot;(&quot;#,##0%&quot;)&quot;"/>
    <numFmt numFmtId="215" formatCode="&quot; &quot;#,##0&quot; &quot;;&quot;-&quot;#,##0&quot; &quot;;&quot; - &quot;;&quot; &quot;@&quot; &quot;"/>
    <numFmt numFmtId="216" formatCode="&quot; &quot;#,##0.00&quot; &quot;;&quot;-&quot;#,##0.00&quot; &quot;;&quot; -&quot;00&quot; &quot;;&quot; &quot;@&quot; &quot;"/>
    <numFmt numFmtId="217" formatCode="0&quot; &quot;;[Red]&quot;(&quot;0&quot;)&quot;"/>
    <numFmt numFmtId="218" formatCode="0_);[Red]\(0\)"/>
    <numFmt numFmtId="219" formatCode="mmmm&quot; &quot;d&quot;, &quot;yyyy"/>
    <numFmt numFmtId="220" formatCode="mmmm\ d\,\ yyyy"/>
    <numFmt numFmtId="221" formatCode="#,##0.00&quot; &quot;;[Red]&quot;(&quot;#,##0.00&quot;)&quot;;0.00&quot; &quot;"/>
    <numFmt numFmtId="222" formatCode="#,##0.00_);[Red]\(#,##0.00\);0.00_)"/>
    <numFmt numFmtId="223" formatCode="&quot; &quot;[$£]#,##0&quot; &quot;;&quot;-&quot;[$£]#,##0&quot; &quot;;&quot; &quot;[$£]&quot;- &quot;;&quot; &quot;@&quot; &quot;"/>
    <numFmt numFmtId="224" formatCode="&quot; &quot;[$£]#,##0.00&quot; &quot;;&quot;-&quot;[$£]#,##0.00&quot; &quot;;&quot; &quot;[$£]&quot;-&quot;00&quot; &quot;;&quot; &quot;@&quot; &quot;"/>
    <numFmt numFmtId="225" formatCode="&quot;$&quot;#,##0&quot; &quot;;&quot;($&quot;#,##0&quot;)&quot;"/>
    <numFmt numFmtId="226" formatCode="\$#,##0\ ;\(\$#,##0\)"/>
    <numFmt numFmtId="227" formatCode="#,##0&quot; DM&quot;;[Red]&quot;(&quot;#,##0&quot;) DM&quot;"/>
    <numFmt numFmtId="228" formatCode="#,##0.00&quot; DM&quot;;[Red]&quot;(&quot;#,##0.00&quot;) DM&quot;"/>
    <numFmt numFmtId="229" formatCode="&quot;￥&quot;#,##0.00;&quot;￥&quot;\-#,##0.00"/>
  </numFmts>
  <fonts count="96">
    <font>
      <sz val="10"/>
      <name val="Arial"/>
    </font>
    <font>
      <sz val="10"/>
      <name val="Arial"/>
      <family val="2"/>
    </font>
    <font>
      <sz val="8"/>
      <name val="Arial"/>
      <family val="2"/>
    </font>
    <font>
      <b/>
      <sz val="10"/>
      <name val="Arial"/>
      <family val="2"/>
    </font>
    <font>
      <b/>
      <sz val="12"/>
      <name val="Arial"/>
      <family val="2"/>
    </font>
    <font>
      <b/>
      <sz val="9"/>
      <name val="Arial"/>
      <family val="2"/>
    </font>
    <font>
      <sz val="10"/>
      <name val="Arial"/>
      <family val="2"/>
    </font>
    <font>
      <sz val="10"/>
      <color indexed="8"/>
      <name val="Arial"/>
      <family val="2"/>
    </font>
    <font>
      <b/>
      <i/>
      <sz val="10"/>
      <name val="Arial"/>
      <family val="2"/>
    </font>
    <font>
      <sz val="10"/>
      <color rgb="FF000000"/>
      <name val="Arial"/>
      <family val="2"/>
    </font>
    <font>
      <sz val="12"/>
      <color rgb="FF000000"/>
      <name val="Times New Roman"/>
      <family val="1"/>
    </font>
    <font>
      <sz val="12"/>
      <name val="Times New Roman"/>
      <family val="1"/>
    </font>
    <font>
      <sz val="10"/>
      <color rgb="FF000000"/>
      <name val="Geneva"/>
    </font>
    <font>
      <sz val="10"/>
      <name val="Geneva"/>
      <family val="2"/>
    </font>
    <font>
      <b/>
      <sz val="10"/>
      <color rgb="FF000000"/>
      <name val="Arial"/>
      <family val="2"/>
    </font>
    <font>
      <i/>
      <sz val="10"/>
      <color rgb="FF000000"/>
      <name val="Arial"/>
      <family val="2"/>
    </font>
    <font>
      <i/>
      <sz val="10"/>
      <name val="Arial"/>
      <family val="2"/>
    </font>
    <font>
      <b/>
      <i/>
      <sz val="10"/>
      <color rgb="FF000000"/>
      <name val="Arial"/>
      <family val="2"/>
    </font>
    <font>
      <b/>
      <i/>
      <sz val="9"/>
      <color rgb="FF000000"/>
      <name val="Arial"/>
      <family val="2"/>
    </font>
    <font>
      <b/>
      <i/>
      <sz val="9"/>
      <name val="Arial"/>
      <family val="2"/>
    </font>
    <font>
      <b/>
      <sz val="9"/>
      <color rgb="FF000000"/>
      <name val="Arial"/>
      <family val="2"/>
    </font>
    <font>
      <sz val="8"/>
      <color rgb="FF000000"/>
      <name val="Arial"/>
      <family val="2"/>
    </font>
    <font>
      <sz val="11"/>
      <color rgb="FF000000"/>
      <name val="Calibri"/>
      <family val="2"/>
    </font>
    <font>
      <sz val="11"/>
      <color indexed="8"/>
      <name val="Calibri"/>
      <family val="2"/>
    </font>
    <font>
      <sz val="11"/>
      <color rgb="FFFFFFFF"/>
      <name val="Calibri"/>
      <family val="2"/>
    </font>
    <font>
      <sz val="11"/>
      <color indexed="9"/>
      <name val="Calibri"/>
      <family val="2"/>
    </font>
    <font>
      <sz val="10"/>
      <name val="MS Sans Serif"/>
      <family val="2"/>
    </font>
    <font>
      <sz val="10"/>
      <color rgb="FF000000"/>
      <name val="Courier"/>
      <family val="3"/>
    </font>
    <font>
      <sz val="10"/>
      <name val="Courier"/>
      <family val="3"/>
    </font>
    <font>
      <sz val="9"/>
      <color rgb="FF000000"/>
      <name val="Times New Roman"/>
      <family val="1"/>
    </font>
    <font>
      <sz val="9"/>
      <name val="Times New Roman"/>
      <family val="1"/>
    </font>
    <font>
      <sz val="11"/>
      <color rgb="FF000000"/>
      <name val="Tms Rmn"/>
      <family val="1"/>
    </font>
    <font>
      <sz val="11"/>
      <name val="Tms Rmn"/>
      <family val="1"/>
    </font>
    <font>
      <sz val="11"/>
      <color theme="1"/>
      <name val="Calibri"/>
      <family val="2"/>
      <charset val="134"/>
      <scheme val="minor"/>
    </font>
    <font>
      <sz val="10"/>
      <color rgb="FF000000"/>
      <name val="MS Sans Serif"/>
      <family val="2"/>
    </font>
    <font>
      <sz val="10"/>
      <color indexed="0"/>
      <name val="MS Sans Serif"/>
      <family val="2"/>
    </font>
    <font>
      <sz val="10"/>
      <name val="Lucida Sans"/>
      <family val="2"/>
    </font>
    <font>
      <b/>
      <sz val="12"/>
      <color rgb="FFFFFFFF"/>
      <name val="Arial"/>
      <family val="2"/>
    </font>
    <font>
      <b/>
      <sz val="12"/>
      <color indexed="9"/>
      <name val="Arial"/>
      <family val="2"/>
    </font>
    <font>
      <sz val="10"/>
      <color indexed="24"/>
      <name val="Courier New"/>
      <family val="3"/>
    </font>
    <font>
      <sz val="10"/>
      <color indexed="24"/>
      <name val="Arial"/>
      <family val="2"/>
    </font>
    <font>
      <sz val="8"/>
      <name val="Helv"/>
      <family val="2"/>
    </font>
    <font>
      <sz val="15"/>
      <color rgb="FF000000"/>
      <name val="DUTCH"/>
    </font>
    <font>
      <sz val="15"/>
      <name val="DUTCH"/>
      <family val="2"/>
    </font>
    <font>
      <b/>
      <sz val="11"/>
      <color rgb="FF000000"/>
      <name val="Calibri"/>
      <family val="2"/>
    </font>
    <font>
      <b/>
      <sz val="11"/>
      <color indexed="8"/>
      <name val="Calibri"/>
      <family val="2"/>
    </font>
    <font>
      <u/>
      <sz val="10"/>
      <color rgb="FF800080"/>
      <name val="Arial"/>
      <family val="2"/>
    </font>
    <font>
      <u/>
      <sz val="10"/>
      <color indexed="20"/>
      <name val="Arial"/>
      <family val="2"/>
    </font>
    <font>
      <b/>
      <sz val="16"/>
      <color rgb="FF000000"/>
      <name val="Times New Roman"/>
      <family val="1"/>
    </font>
    <font>
      <b/>
      <sz val="16"/>
      <name val="Times New Roman"/>
      <family val="1"/>
    </font>
    <font>
      <u/>
      <sz val="10"/>
      <color rgb="FF0000FF"/>
      <name val="Arial"/>
      <family val="2"/>
    </font>
    <font>
      <u/>
      <sz val="10"/>
      <color indexed="12"/>
      <name val="Arial"/>
      <family val="2"/>
    </font>
    <font>
      <sz val="10"/>
      <color rgb="FF0000FF"/>
      <name val="Arial"/>
      <family val="2"/>
    </font>
    <font>
      <sz val="10"/>
      <color indexed="12"/>
      <name val="Arial"/>
      <family val="2"/>
    </font>
    <font>
      <b/>
      <sz val="10"/>
      <color rgb="FFFFFFFF"/>
      <name val="Arial"/>
      <family val="2"/>
    </font>
    <font>
      <b/>
      <sz val="10"/>
      <color indexed="9"/>
      <name val="Arial"/>
      <family val="2"/>
    </font>
    <font>
      <b/>
      <sz val="12"/>
      <color rgb="FF000000"/>
      <name val="Arial"/>
      <family val="2"/>
    </font>
    <font>
      <b/>
      <sz val="12"/>
      <color indexed="8"/>
      <name val="Arial"/>
      <family val="2"/>
    </font>
    <font>
      <sz val="11"/>
      <color rgb="FF000000"/>
      <name val="Times New Roman"/>
      <family val="1"/>
    </font>
    <font>
      <sz val="12"/>
      <color rgb="FF000000"/>
      <name val="Arial MT"/>
    </font>
    <font>
      <b/>
      <sz val="10"/>
      <color indexed="8"/>
      <name val="Arial"/>
      <family val="2"/>
    </font>
    <font>
      <b/>
      <sz val="16"/>
      <color rgb="FFFFFFFF"/>
      <name val="Arial"/>
      <family val="2"/>
    </font>
    <font>
      <b/>
      <sz val="16"/>
      <color indexed="9"/>
      <name val="Arial"/>
      <family val="2"/>
    </font>
    <font>
      <sz val="12"/>
      <color indexed="8"/>
      <name val="Times New Roman"/>
      <family val="1"/>
    </font>
    <font>
      <b/>
      <sz val="10"/>
      <color rgb="FF000000"/>
      <name val="MS Sans Serif"/>
      <family val="2"/>
    </font>
    <font>
      <b/>
      <sz val="10"/>
      <name val="MS Sans Serif"/>
      <family val="2"/>
    </font>
    <font>
      <sz val="10"/>
      <color rgb="FFFF0000"/>
      <name val="Arial"/>
      <family val="2"/>
    </font>
    <font>
      <sz val="10"/>
      <color indexed="10"/>
      <name val="Arial"/>
      <family val="2"/>
    </font>
    <font>
      <b/>
      <sz val="18"/>
      <color rgb="FF333399"/>
      <name val="Cambria"/>
      <family val="1"/>
    </font>
    <font>
      <b/>
      <sz val="18"/>
      <color indexed="62"/>
      <name val="Cambria"/>
      <family val="1"/>
    </font>
    <font>
      <sz val="12"/>
      <color rgb="FF000000"/>
      <name val="Arial"/>
      <family val="2"/>
    </font>
    <font>
      <sz val="10"/>
      <color rgb="FF000000"/>
      <name val="Helv"/>
    </font>
    <font>
      <sz val="10"/>
      <name val="Helv"/>
      <family val="2"/>
    </font>
    <font>
      <sz val="12"/>
      <color rgb="FF000000"/>
      <name val="Helv"/>
    </font>
    <font>
      <sz val="12"/>
      <name val="Helv"/>
      <family val="2"/>
    </font>
    <font>
      <i/>
      <sz val="12"/>
      <color rgb="FF000000"/>
      <name val="SWISS"/>
    </font>
    <font>
      <i/>
      <sz val="12"/>
      <name val="SWISS"/>
      <family val="2"/>
    </font>
    <font>
      <b/>
      <sz val="10"/>
      <color rgb="FFFF0000"/>
      <name val="Arial"/>
      <family val="2"/>
    </font>
    <font>
      <b/>
      <sz val="10"/>
      <color indexed="10"/>
      <name val="Arial"/>
      <family val="2"/>
    </font>
    <font>
      <b/>
      <sz val="18"/>
      <color rgb="FF9999FF"/>
      <name val="Arial"/>
      <family val="2"/>
    </font>
    <font>
      <b/>
      <sz val="18"/>
      <color indexed="24"/>
      <name val="Arial"/>
      <family val="2"/>
    </font>
    <font>
      <b/>
      <sz val="12"/>
      <color rgb="FF9999FF"/>
      <name val="Arial"/>
      <family val="2"/>
    </font>
    <font>
      <b/>
      <sz val="12"/>
      <color indexed="24"/>
      <name val="Arial"/>
      <family val="2"/>
    </font>
    <font>
      <u/>
      <sz val="7"/>
      <color rgb="FF0000FF"/>
      <name val="Arial"/>
      <family val="2"/>
    </font>
    <font>
      <u/>
      <sz val="7"/>
      <color rgb="FF80008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i/>
      <sz val="11"/>
      <color rgb="FFC00000"/>
      <name val="Calibri"/>
      <family val="2"/>
      <scheme val="minor"/>
    </font>
    <font>
      <b/>
      <sz val="12"/>
      <color theme="3"/>
      <name val="Calibri"/>
      <family val="2"/>
      <scheme val="minor"/>
    </font>
    <font>
      <sz val="11"/>
      <color theme="3"/>
      <name val="Calibri"/>
      <family val="2"/>
      <scheme val="minor"/>
    </font>
    <font>
      <u/>
      <sz val="11"/>
      <name val="Calibri"/>
      <family val="2"/>
      <scheme val="minor"/>
    </font>
    <font>
      <sz val="11"/>
      <color rgb="FF005B94"/>
      <name val="Calibri"/>
      <family val="2"/>
      <scheme val="minor"/>
    </font>
    <font>
      <b/>
      <i/>
      <sz val="11"/>
      <color rgb="FFC00000"/>
      <name val="Calibri"/>
      <family val="2"/>
      <scheme val="minor"/>
    </font>
  </fonts>
  <fills count="40">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CC"/>
        <bgColor rgb="FFFFFFCC"/>
      </patternFill>
    </fill>
    <fill>
      <patternFill patternType="solid">
        <fgColor indexed="26"/>
        <bgColor indexed="64"/>
      </patternFill>
    </fill>
    <fill>
      <patternFill patternType="solid">
        <fgColor rgb="FFCCCCFF"/>
        <bgColor rgb="FFCCCCFF"/>
      </patternFill>
    </fill>
    <fill>
      <patternFill patternType="solid">
        <fgColor indexed="31"/>
        <bgColor indexed="31"/>
      </patternFill>
    </fill>
    <fill>
      <patternFill patternType="solid">
        <fgColor rgb="FF99CCFF"/>
        <bgColor rgb="FF99CCFF"/>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rgb="FF969696"/>
        <bgColor rgb="FF969696"/>
      </patternFill>
    </fill>
    <fill>
      <patternFill patternType="solid">
        <fgColor indexed="55"/>
        <bgColor indexed="55"/>
      </patternFill>
    </fill>
    <fill>
      <patternFill patternType="solid">
        <fgColor rgb="FFCCFFCC"/>
        <bgColor rgb="FFCCFFCC"/>
      </patternFill>
    </fill>
    <fill>
      <patternFill patternType="solid">
        <fgColor indexed="42"/>
        <bgColor indexed="42"/>
      </patternFill>
    </fill>
    <fill>
      <patternFill patternType="solid">
        <fgColor rgb="FFCCFFFF"/>
        <bgColor rgb="FFCCFFFF"/>
      </patternFill>
    </fill>
    <fill>
      <patternFill patternType="solid">
        <fgColor indexed="27"/>
        <bgColor indexed="27"/>
      </patternFill>
    </fill>
    <fill>
      <patternFill patternType="solid">
        <fgColor rgb="FFFFCC99"/>
        <bgColor rgb="FFFFCC99"/>
      </patternFill>
    </fill>
    <fill>
      <patternFill patternType="solid">
        <fgColor indexed="47"/>
        <bgColor indexed="47"/>
      </patternFill>
    </fill>
    <fill>
      <patternFill patternType="solid">
        <fgColor rgb="FFFF0000"/>
        <bgColor rgb="FFFF0000"/>
      </patternFill>
    </fill>
    <fill>
      <patternFill patternType="solid">
        <fgColor rgb="FF00FF00"/>
        <bgColor rgb="FF00FF00"/>
      </patternFill>
    </fill>
    <fill>
      <patternFill patternType="solid">
        <fgColor rgb="FFFFFF00"/>
        <bgColor rgb="FFFFFF00"/>
      </patternFill>
    </fill>
    <fill>
      <patternFill patternType="solid">
        <fgColor rgb="FF000000"/>
        <bgColor rgb="FF000000"/>
      </patternFill>
    </fill>
    <fill>
      <patternFill patternType="solid">
        <fgColor indexed="8"/>
        <bgColor indexed="64"/>
      </patternFill>
    </fill>
    <fill>
      <patternFill patternType="solid">
        <fgColor rgb="FFFFFFFF"/>
        <bgColor rgb="FFFFFFFF"/>
      </patternFill>
    </fill>
    <fill>
      <patternFill patternType="solid">
        <fgColor indexed="9"/>
        <bgColor indexed="64"/>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rgb="FF808080"/>
        <bgColor rgb="FF808080"/>
      </patternFill>
    </fill>
    <fill>
      <patternFill patternType="solid">
        <fgColor indexed="23"/>
        <bgColor indexed="64"/>
      </patternFill>
    </fill>
    <fill>
      <patternFill patternType="mediumGray">
        <fgColor indexed="22"/>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59999389629810485"/>
        <bgColor indexed="64"/>
      </patternFill>
    </fill>
    <fill>
      <patternFill patternType="solid">
        <fgColor theme="0"/>
        <bgColor indexed="64"/>
      </patternFill>
    </fill>
  </fills>
  <borders count="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bottom style="thin">
        <color rgb="FFC0C0C0"/>
      </bottom>
      <diagonal/>
    </border>
    <border>
      <left/>
      <right/>
      <top/>
      <bottom style="hair">
        <color indexed="22"/>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double">
        <color rgb="FF000000"/>
      </top>
      <bottom style="double">
        <color rgb="FF000000"/>
      </bottom>
      <diagonal/>
    </border>
    <border>
      <left/>
      <right/>
      <top style="double">
        <color indexed="64"/>
      </top>
      <bottom style="double">
        <color indexed="64"/>
      </bottom>
      <diagonal/>
    </border>
    <border>
      <left/>
      <right/>
      <top style="double">
        <color rgb="FF000000"/>
      </top>
      <bottom/>
      <diagonal/>
    </border>
    <border>
      <left/>
      <right/>
      <top style="double">
        <color indexed="64"/>
      </top>
      <bottom/>
      <diagonal/>
    </border>
    <border>
      <left/>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9"/>
      </left>
      <right style="medium">
        <color indexed="9"/>
      </right>
      <top style="medium">
        <color indexed="9"/>
      </top>
      <bottom style="medium">
        <color indexed="9"/>
      </bottom>
      <diagonal/>
    </border>
    <border>
      <left/>
      <right/>
      <top style="thin">
        <color rgb="FF000000"/>
      </top>
      <bottom/>
      <diagonal/>
    </border>
    <border>
      <left/>
      <right style="thin">
        <color rgb="FF000000"/>
      </right>
      <top/>
      <bottom/>
      <diagonal/>
    </border>
    <border>
      <left/>
      <right/>
      <top style="medium">
        <color rgb="FF000000"/>
      </top>
      <bottom/>
      <diagonal/>
    </border>
    <border>
      <left/>
      <right/>
      <top style="medium">
        <color indexed="8"/>
      </top>
      <bottom/>
      <diagonal/>
    </border>
    <border>
      <left/>
      <right/>
      <top/>
      <bottom style="thin">
        <color theme="0"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thin">
        <color theme="0" tint="-0.499984740745262"/>
      </bottom>
      <diagonal/>
    </border>
    <border>
      <left/>
      <right style="medium">
        <color theme="3"/>
      </right>
      <top/>
      <bottom style="thin">
        <color theme="0" tint="-0.499984740745262"/>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dashed">
        <color theme="3"/>
      </bottom>
      <diagonal/>
    </border>
    <border>
      <left/>
      <right/>
      <top/>
      <bottom style="dashed">
        <color theme="3"/>
      </bottom>
      <diagonal/>
    </border>
    <border>
      <left/>
      <right style="medium">
        <color theme="3"/>
      </right>
      <top/>
      <bottom style="dashed">
        <color theme="3"/>
      </bottom>
      <diagonal/>
    </border>
    <border>
      <left style="medium">
        <color theme="3"/>
      </left>
      <right/>
      <top style="dashed">
        <color theme="3"/>
      </top>
      <bottom style="thin">
        <color theme="3"/>
      </bottom>
      <diagonal/>
    </border>
    <border>
      <left/>
      <right/>
      <top style="dashed">
        <color theme="3"/>
      </top>
      <bottom style="thin">
        <color theme="3"/>
      </bottom>
      <diagonal/>
    </border>
    <border>
      <left/>
      <right style="medium">
        <color theme="3"/>
      </right>
      <top style="dashed">
        <color theme="3"/>
      </top>
      <bottom style="thin">
        <color theme="3"/>
      </bottom>
      <diagonal/>
    </border>
    <border>
      <left style="medium">
        <color theme="3"/>
      </left>
      <right/>
      <top style="dashed">
        <color theme="3"/>
      </top>
      <bottom/>
      <diagonal/>
    </border>
    <border>
      <left/>
      <right/>
      <top style="dashed">
        <color theme="3"/>
      </top>
      <bottom/>
      <diagonal/>
    </border>
    <border>
      <left/>
      <right style="medium">
        <color theme="3"/>
      </right>
      <top style="dashed">
        <color theme="3"/>
      </top>
      <bottom/>
      <diagonal/>
    </border>
    <border>
      <left style="medium">
        <color theme="3"/>
      </left>
      <right/>
      <top style="thin">
        <color theme="3"/>
      </top>
      <bottom style="dashed">
        <color theme="3"/>
      </bottom>
      <diagonal/>
    </border>
    <border>
      <left/>
      <right/>
      <top style="thin">
        <color theme="3"/>
      </top>
      <bottom style="dashed">
        <color theme="3"/>
      </bottom>
      <diagonal/>
    </border>
    <border>
      <left/>
      <right style="medium">
        <color theme="3"/>
      </right>
      <top style="thin">
        <color theme="3"/>
      </top>
      <bottom style="dashed">
        <color theme="3"/>
      </bottom>
      <diagonal/>
    </border>
    <border>
      <left style="medium">
        <color theme="3"/>
      </left>
      <right/>
      <top style="dashed">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style="medium">
        <color theme="3"/>
      </right>
      <top style="dashed">
        <color theme="3"/>
      </top>
      <bottom style="medium">
        <color theme="3"/>
      </bottom>
      <diagonal/>
    </border>
    <border>
      <left style="thin">
        <color indexed="64"/>
      </left>
      <right/>
      <top style="thin">
        <color indexed="64"/>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right style="medium">
        <color theme="3"/>
      </right>
      <top/>
      <bottom style="dotted">
        <color indexed="22"/>
      </bottom>
      <diagonal/>
    </border>
    <border>
      <left style="medium">
        <color theme="3"/>
      </left>
      <right/>
      <top style="dotted">
        <color indexed="22"/>
      </top>
      <bottom style="dotted">
        <color indexed="22"/>
      </bottom>
      <diagonal/>
    </border>
    <border>
      <left/>
      <right style="medium">
        <color theme="3"/>
      </right>
      <top style="dotted">
        <color indexed="22"/>
      </top>
      <bottom style="dotted">
        <color indexed="22"/>
      </bottom>
      <diagonal/>
    </border>
    <border>
      <left/>
      <right style="medium">
        <color theme="3"/>
      </right>
      <top style="dotted">
        <color indexed="22"/>
      </top>
      <bottom/>
      <diagonal/>
    </border>
    <border>
      <left style="medium">
        <color theme="3"/>
      </left>
      <right/>
      <top style="dotted">
        <color indexed="22"/>
      </top>
      <bottom/>
      <diagonal/>
    </border>
    <border>
      <left/>
      <right/>
      <top style="thin">
        <color rgb="FF005B94"/>
      </top>
      <bottom style="hair">
        <color rgb="FF005B94"/>
      </bottom>
      <diagonal/>
    </border>
    <border>
      <left/>
      <right/>
      <top style="hair">
        <color rgb="FF005B94"/>
      </top>
      <bottom style="dotted">
        <color indexed="22"/>
      </bottom>
      <diagonal/>
    </border>
    <border>
      <left/>
      <right/>
      <top style="hair">
        <color rgb="FF005B94"/>
      </top>
      <bottom/>
      <diagonal/>
    </border>
    <border>
      <left style="medium">
        <color theme="3"/>
      </left>
      <right/>
      <top style="thin">
        <color rgb="FF005B94"/>
      </top>
      <bottom style="hair">
        <color rgb="FF005B94"/>
      </bottom>
      <diagonal/>
    </border>
    <border>
      <left/>
      <right style="medium">
        <color theme="3"/>
      </right>
      <top style="thin">
        <color rgb="FF005B94"/>
      </top>
      <bottom style="hair">
        <color rgb="FF005B94"/>
      </bottom>
      <diagonal/>
    </border>
    <border>
      <left style="medium">
        <color theme="3"/>
      </left>
      <right/>
      <top style="hair">
        <color rgb="FF005B94"/>
      </top>
      <bottom style="dotted">
        <color indexed="22"/>
      </bottom>
      <diagonal/>
    </border>
    <border>
      <left/>
      <right style="medium">
        <color theme="3"/>
      </right>
      <top style="hair">
        <color rgb="FF005B94"/>
      </top>
      <bottom style="dotted">
        <color indexed="22"/>
      </bottom>
      <diagonal/>
    </border>
    <border>
      <left style="medium">
        <color theme="3"/>
      </left>
      <right/>
      <top style="hair">
        <color rgb="FF005B94"/>
      </top>
      <bottom style="medium">
        <color theme="3"/>
      </bottom>
      <diagonal/>
    </border>
    <border>
      <left/>
      <right/>
      <top style="hair">
        <color rgb="FF005B94"/>
      </top>
      <bottom style="medium">
        <color theme="3"/>
      </bottom>
      <diagonal/>
    </border>
    <border>
      <left/>
      <right style="medium">
        <color theme="3"/>
      </right>
      <top style="hair">
        <color rgb="FF005B94"/>
      </top>
      <bottom style="medium">
        <color theme="3"/>
      </bottom>
      <diagonal/>
    </border>
    <border>
      <left style="medium">
        <color theme="3"/>
      </left>
      <right/>
      <top style="hair">
        <color rgb="FF005B94"/>
      </top>
      <bottom/>
      <diagonal/>
    </border>
    <border>
      <left/>
      <right style="medium">
        <color theme="3"/>
      </right>
      <top style="hair">
        <color rgb="FF005B94"/>
      </top>
      <bottom/>
      <diagonal/>
    </border>
  </borders>
  <cellStyleXfs count="1567">
    <xf numFmtId="0" fontId="0" fillId="0" borderId="0"/>
    <xf numFmtId="165" fontId="7" fillId="0" borderId="0" applyFill="0" applyBorder="0" applyAlignment="0"/>
    <xf numFmtId="166" fontId="1"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 fillId="2" borderId="0"/>
    <xf numFmtId="9" fontId="6" fillId="0" borderId="0" applyFont="0" applyFill="0" applyBorder="0" applyAlignment="0" applyProtection="0"/>
    <xf numFmtId="0" fontId="6" fillId="0" borderId="0"/>
    <xf numFmtId="0" fontId="1" fillId="0" borderId="0"/>
    <xf numFmtId="164" fontId="1"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0" fontId="9" fillId="0" borderId="0" applyNumberFormat="0" applyFont="0" applyFill="0" applyBorder="0" applyAlignment="0" applyProtection="0"/>
    <xf numFmtId="0" fontId="1" fillId="0" borderId="0" applyNumberFormat="0" applyFill="0" applyBorder="0" applyAlignment="0" applyProtection="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15" fillId="4" borderId="0" applyNumberFormat="0" applyBorder="0" applyProtection="0"/>
    <xf numFmtId="0" fontId="16" fillId="5" borderId="0"/>
    <xf numFmtId="0" fontId="9" fillId="0" borderId="0" applyNumberFormat="0" applyFont="0" applyBorder="0" applyProtection="0"/>
    <xf numFmtId="0" fontId="9" fillId="0" borderId="0" applyNumberFormat="0" applyFont="0" applyBorder="0" applyProtection="0"/>
    <xf numFmtId="0" fontId="1" fillId="0" borderId="0"/>
    <xf numFmtId="0" fontId="1" fillId="0" borderId="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12" fillId="0" borderId="0" applyNumberFormat="0" applyBorder="0" applyProtection="0"/>
    <xf numFmtId="0" fontId="13"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12" fillId="0" borderId="0" applyNumberFormat="0" applyBorder="0" applyProtection="0"/>
    <xf numFmtId="0" fontId="13"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applyBorder="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170" fontId="9" fillId="0" borderId="0" applyFont="0" applyFill="0" applyBorder="0" applyAlignment="0" applyProtection="0"/>
    <xf numFmtId="40" fontId="26" fillId="0" borderId="0" applyFont="0" applyFill="0" applyBorder="0" applyAlignment="0" applyProtection="0"/>
    <xf numFmtId="0" fontId="27" fillId="0" borderId="10" applyNumberFormat="0" applyProtection="0"/>
    <xf numFmtId="0" fontId="28" fillId="0" borderId="11"/>
    <xf numFmtId="171" fontId="1" fillId="0" borderId="0" applyFill="0" applyBorder="0" applyAlignment="0"/>
    <xf numFmtId="172" fontId="29" fillId="0" borderId="0" applyFill="0" applyBorder="0" applyAlignment="0" applyProtection="0"/>
    <xf numFmtId="173" fontId="30" fillId="0" borderId="0" applyFill="0" applyBorder="0" applyAlignment="0"/>
    <xf numFmtId="174" fontId="29" fillId="0" borderId="0" applyFill="0" applyBorder="0" applyAlignment="0" applyProtection="0"/>
    <xf numFmtId="174" fontId="30" fillId="0" borderId="0" applyFill="0" applyBorder="0" applyAlignment="0"/>
    <xf numFmtId="175" fontId="27" fillId="0" borderId="0" applyFill="0" applyBorder="0" applyAlignment="0" applyProtection="0"/>
    <xf numFmtId="176" fontId="28" fillId="0" borderId="0" applyFill="0" applyBorder="0" applyAlignment="0"/>
    <xf numFmtId="177" fontId="9" fillId="0" borderId="0" applyFont="0" applyFill="0" applyBorder="0" applyAlignment="0" applyProtection="0"/>
    <xf numFmtId="178" fontId="1"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82" fontId="9" fillId="0" borderId="0" applyFont="0" applyFill="0" applyBorder="0" applyAlignment="0" applyProtection="0"/>
    <xf numFmtId="0" fontId="9" fillId="20" borderId="0" applyNumberFormat="0" applyFont="0" applyBorder="0" applyAlignment="0" applyProtection="0"/>
    <xf numFmtId="0" fontId="9" fillId="21" borderId="0" applyNumberFormat="0" applyFont="0" applyBorder="0" applyAlignment="0" applyProtection="0"/>
    <xf numFmtId="0" fontId="9" fillId="22" borderId="0" applyNumberFormat="0" applyFont="0" applyBorder="0" applyAlignment="0" applyProtection="0"/>
    <xf numFmtId="0" fontId="10" fillId="3" borderId="0" applyNumberFormat="0" applyBorder="0" applyProtection="0"/>
    <xf numFmtId="0" fontId="11" fillId="2" borderId="5" applyBorder="0">
      <alignment horizontal="centerContinuous"/>
    </xf>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79" fontId="9" fillId="0" borderId="0" applyFont="0" applyFill="0" applyBorder="0" applyAlignment="0" applyProtection="0"/>
    <xf numFmtId="171" fontId="1" fillId="0" borderId="0" applyFont="0" applyFill="0" applyBorder="0" applyAlignment="0" applyProtection="0"/>
    <xf numFmtId="185"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9" fillId="0" borderId="0" applyNumberFormat="0" applyFont="0" applyBorder="0" applyAlignment="0" applyProtection="0"/>
    <xf numFmtId="0" fontId="36" fillId="0" borderId="0" applyNumberFormat="0" applyFont="0" applyBorder="0" applyAlignment="0"/>
    <xf numFmtId="172" fontId="9" fillId="0" borderId="0" applyFont="0" applyFill="0" applyBorder="0" applyAlignment="0" applyProtection="0"/>
    <xf numFmtId="173" fontId="3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3" borderId="0" applyNumberFormat="0" applyBorder="0" applyProtection="0"/>
    <xf numFmtId="0" fontId="38" fillId="24" borderId="0">
      <alignment horizontal="centerContinuous"/>
    </xf>
    <xf numFmtId="0" fontId="10" fillId="25" borderId="0" applyNumberFormat="0" applyBorder="0" applyProtection="0"/>
    <xf numFmtId="0" fontId="11" fillId="26" borderId="5" applyBorder="0"/>
    <xf numFmtId="0" fontId="9" fillId="0" borderId="0" applyNumberFormat="0" applyFont="0" applyFill="0" applyBorder="0" applyAlignment="0" applyProtection="0"/>
    <xf numFmtId="0" fontId="39" fillId="0" borderId="0" applyFont="0" applyFill="0" applyBorder="0" applyAlignment="0" applyProtection="0"/>
    <xf numFmtId="14" fontId="9" fillId="0" borderId="0" applyFill="0" applyBorder="0" applyAlignment="0" applyProtection="0"/>
    <xf numFmtId="14" fontId="7" fillId="0" borderId="0" applyFill="0" applyBorder="0" applyAlignment="0"/>
    <xf numFmtId="0" fontId="9" fillId="0" borderId="0" applyNumberFormat="0" applyFont="0" applyFill="0" applyBorder="0" applyAlignment="0" applyProtection="0"/>
    <xf numFmtId="0" fontId="40" fillId="0" borderId="0" applyFont="0" applyFill="0" applyBorder="0" applyAlignment="0" applyProtection="0"/>
    <xf numFmtId="186" fontId="9" fillId="0" borderId="0" applyFont="0" applyFill="0" applyBorder="0" applyAlignment="0" applyProtection="0"/>
    <xf numFmtId="187" fontId="41" fillId="0" borderId="0" applyFont="0" applyFill="0" applyBorder="0" applyAlignment="0" applyProtection="0"/>
    <xf numFmtId="17" fontId="9" fillId="0" borderId="0" applyFont="0" applyFill="0" applyBorder="0" applyAlignment="0" applyProtection="0"/>
    <xf numFmtId="188" fontId="41" fillId="0" borderId="0" applyFont="0" applyFill="0" applyBorder="0" applyAlignment="0" applyProtection="0"/>
    <xf numFmtId="0" fontId="42" fillId="25" borderId="0" applyNumberFormat="0" applyBorder="0" applyProtection="0"/>
    <xf numFmtId="0" fontId="43" fillId="27" borderId="0"/>
    <xf numFmtId="189" fontId="9" fillId="0" borderId="12" applyFont="0" applyProtection="0">
      <alignment vertical="center"/>
    </xf>
    <xf numFmtId="190" fontId="1" fillId="0" borderId="13">
      <alignment vertical="center"/>
    </xf>
    <xf numFmtId="191" fontId="9" fillId="0" borderId="0" applyFont="0" applyFill="0" applyBorder="0" applyAlignment="0" applyProtection="0"/>
    <xf numFmtId="191" fontId="41" fillId="0" borderId="0" applyFont="0" applyFill="0" applyBorder="0" applyAlignment="0" applyProtection="0"/>
    <xf numFmtId="192" fontId="9" fillId="0" borderId="0" applyFont="0" applyFill="0" applyBorder="0" applyAlignment="0" applyProtection="0"/>
    <xf numFmtId="192" fontId="41" fillId="0" borderId="0" applyFont="0" applyFill="0" applyBorder="0" applyAlignment="0" applyProtection="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4" fillId="0" borderId="0" applyNumberFormat="0" applyFill="0" applyBorder="0" applyAlignment="0" applyProtection="0"/>
    <xf numFmtId="0" fontId="45" fillId="28" borderId="0" applyNumberFormat="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4" fillId="0" borderId="0" applyNumberFormat="0" applyFill="0" applyBorder="0" applyAlignment="0" applyProtection="0"/>
    <xf numFmtId="0" fontId="45" fillId="30" borderId="0" applyNumberFormat="0" applyBorder="0" applyAlignment="0" applyProtection="0"/>
    <xf numFmtId="0" fontId="42" fillId="25" borderId="0" applyNumberFormat="0" applyBorder="0" applyProtection="0"/>
    <xf numFmtId="0" fontId="43" fillId="27" borderId="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3" fontId="1" fillId="0" borderId="0" applyFont="0" applyFill="0" applyBorder="0" applyAlignment="0" applyProtection="0"/>
    <xf numFmtId="2" fontId="9" fillId="0" borderId="0" applyFont="0" applyFill="0" applyBorder="0" applyAlignment="0" applyProtection="0"/>
    <xf numFmtId="2" fontId="40" fillId="0" borderId="0" applyFont="0" applyFill="0" applyBorder="0" applyAlignment="0" applyProtection="0"/>
    <xf numFmtId="2" fontId="9" fillId="0" borderId="0" applyFont="0" applyFill="0" applyBorder="0" applyAlignment="0" applyProtection="0"/>
    <xf numFmtId="2" fontId="3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9" fillId="0" borderId="14" applyNumberFormat="0" applyFont="0" applyFill="0" applyAlignment="0" applyProtection="0"/>
    <xf numFmtId="0" fontId="40" fillId="0" borderId="15" applyNumberFormat="0" applyFont="0" applyFill="0" applyAlignment="0" applyProtection="0"/>
    <xf numFmtId="0" fontId="9" fillId="0" borderId="0" applyNumberFormat="0" applyFont="0" applyFill="0" applyBorder="0" applyAlignment="0" applyProtection="0"/>
    <xf numFmtId="194" fontId="21" fillId="3" borderId="0" applyBorder="0" applyAlignment="0" applyProtection="0"/>
    <xf numFmtId="38" fontId="2" fillId="2" borderId="0" applyNumberFormat="0" applyBorder="0" applyAlignment="0" applyProtection="0"/>
    <xf numFmtId="0" fontId="48" fillId="0" borderId="0" applyNumberFormat="0" applyBorder="0" applyProtection="0"/>
    <xf numFmtId="0" fontId="49" fillId="0" borderId="0"/>
    <xf numFmtId="0" fontId="4" fillId="0" borderId="1" applyNumberFormat="0" applyAlignment="0" applyProtection="0">
      <alignment horizontal="left" vertical="center"/>
    </xf>
    <xf numFmtId="0" fontId="4" fillId="0" borderId="2">
      <alignment horizontal="left" vertical="center"/>
    </xf>
    <xf numFmtId="14" fontId="14" fillId="16" borderId="16" applyProtection="0">
      <alignment horizontal="center" vertical="center" wrapText="1"/>
    </xf>
    <xf numFmtId="14" fontId="3" fillId="31" borderId="6">
      <alignment horizontal="center" vertical="center" wrapText="1"/>
    </xf>
    <xf numFmtId="0" fontId="9" fillId="0" borderId="0" applyNumberFormat="0" applyFont="0" applyBorder="0" applyProtection="0">
      <alignment horizontal="center"/>
    </xf>
    <xf numFmtId="0" fontId="1" fillId="0" borderId="0">
      <alignment horizontal="center"/>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95" fontId="52" fillId="0" borderId="0" applyFill="0" applyBorder="0" applyProtection="0"/>
    <xf numFmtId="196" fontId="53" fillId="0" borderId="0" applyFill="0" applyBorder="0" applyProtection="0"/>
    <xf numFmtId="2" fontId="52" fillId="0" borderId="0" applyFill="0" applyBorder="0" applyProtection="0"/>
    <xf numFmtId="2" fontId="53" fillId="0" borderId="0" applyFill="0" applyBorder="0" applyProtection="0"/>
    <xf numFmtId="10" fontId="21" fillId="4" borderId="0" applyBorder="0" applyAlignment="0" applyProtection="0"/>
    <xf numFmtId="10" fontId="2" fillId="5" borderId="3" applyNumberFormat="0" applyBorder="0" applyAlignment="0" applyProtection="0"/>
    <xf numFmtId="197" fontId="9" fillId="0" borderId="0" applyFont="0" applyFill="0" applyBorder="0" applyAlignment="0" applyProtection="0"/>
    <xf numFmtId="197" fontId="1" fillId="0" borderId="0" applyFill="0" applyBorder="0" applyAlignment="0" applyProtection="0"/>
    <xf numFmtId="3" fontId="9" fillId="0" borderId="0" applyFont="0" applyFill="0" applyBorder="0" applyAlignment="0" applyProtection="0"/>
    <xf numFmtId="3" fontId="40" fillId="0" borderId="0" applyFont="0" applyFill="0" applyBorder="0" applyAlignment="0" applyProtection="0"/>
    <xf numFmtId="0" fontId="54" fillId="23" borderId="17" applyNumberFormat="0" applyProtection="0">
      <alignment horizontal="center" vertical="center" wrapText="1"/>
    </xf>
    <xf numFmtId="0" fontId="55" fillId="24" borderId="18">
      <alignment horizontal="center" vertical="center" wrapText="1"/>
    </xf>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8" fontId="56" fillId="3" borderId="19" applyProtection="0">
      <alignment horizontal="left"/>
    </xf>
    <xf numFmtId="198" fontId="57" fillId="2" borderId="4">
      <alignment horizontal="left"/>
    </xf>
    <xf numFmtId="0" fontId="9" fillId="0" borderId="0" applyNumberFormat="0" applyFont="0" applyBorder="0" applyProtection="0">
      <alignment horizontal="center"/>
    </xf>
    <xf numFmtId="0" fontId="1" fillId="0" borderId="0">
      <alignment horizontal="center"/>
    </xf>
    <xf numFmtId="0" fontId="10" fillId="32" borderId="0" applyNumberFormat="0" applyBorder="0" applyProtection="0"/>
    <xf numFmtId="0" fontId="11" fillId="33" borderId="0"/>
    <xf numFmtId="199" fontId="9" fillId="0" borderId="0" applyFont="0" applyFill="0" applyBorder="0" applyAlignment="0" applyProtection="0"/>
    <xf numFmtId="200" fontId="9" fillId="0" borderId="0" applyFont="0" applyFill="0" applyBorder="0" applyAlignment="0" applyProtection="0"/>
    <xf numFmtId="182" fontId="9" fillId="0" borderId="0" applyFont="0" applyFill="0" applyBorder="0" applyAlignment="0" applyProtection="0"/>
    <xf numFmtId="201" fontId="9" fillId="0" borderId="0" applyFont="0" applyFill="0" applyBorder="0" applyAlignment="0" applyProtection="0"/>
    <xf numFmtId="182"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199" fontId="9" fillId="0" borderId="0" applyFont="0" applyFill="0" applyBorder="0" applyAlignment="0" applyProtection="0"/>
    <xf numFmtId="205" fontId="9" fillId="0" borderId="0" applyFont="0" applyFill="0" applyBorder="0" applyAlignment="0" applyProtection="0"/>
    <xf numFmtId="206" fontId="9" fillId="0" borderId="0" applyFont="0" applyFill="0" applyBorder="0" applyAlignment="0" applyProtection="0"/>
    <xf numFmtId="0" fontId="34" fillId="0" borderId="0" applyNumberFormat="0" applyBorder="0" applyProtection="0">
      <alignment horizontal="left"/>
    </xf>
    <xf numFmtId="0" fontId="27" fillId="0" borderId="0" applyNumberFormat="0" applyBorder="0" applyProtection="0"/>
    <xf numFmtId="0" fontId="28" fillId="0" borderId="0"/>
    <xf numFmtId="0" fontId="27" fillId="0" borderId="0" applyNumberFormat="0" applyBorder="0" applyProtection="0"/>
    <xf numFmtId="207" fontId="9" fillId="0" borderId="0" applyFont="0" applyBorder="0" applyProtection="0"/>
    <xf numFmtId="207" fontId="1" fillId="0" borderId="0"/>
    <xf numFmtId="0" fontId="9" fillId="0" borderId="0"/>
    <xf numFmtId="0" fontId="1" fillId="0" borderId="0"/>
    <xf numFmtId="0" fontId="1" fillId="0" borderId="0"/>
    <xf numFmtId="0" fontId="58" fillId="0" borderId="0" applyNumberFormat="0" applyBorder="0" applyProtection="0"/>
    <xf numFmtId="0" fontId="59" fillId="0" borderId="0" applyNumberFormat="0" applyBorder="0" applyProtection="0"/>
    <xf numFmtId="0" fontId="9" fillId="0" borderId="0" applyNumberFormat="0" applyFont="0" applyBorder="0" applyProtection="0"/>
    <xf numFmtId="0" fontId="9" fillId="0" borderId="0" applyNumberFormat="0" applyFont="0" applyBorder="0" applyProtection="0"/>
    <xf numFmtId="49" fontId="9" fillId="0" borderId="0" applyFont="0" applyBorder="0" applyProtection="0"/>
    <xf numFmtId="49" fontId="1" fillId="0" borderId="0"/>
    <xf numFmtId="208" fontId="9" fillId="0" borderId="0" applyFont="0" applyFill="0" applyBorder="0" applyAlignment="0" applyProtection="0"/>
    <xf numFmtId="209" fontId="9" fillId="0" borderId="0" applyFont="0" applyFill="0" applyBorder="0" applyAlignment="0" applyProtection="0"/>
    <xf numFmtId="0" fontId="9" fillId="0" borderId="0" applyNumberFormat="0" applyFont="0" applyBorder="0" applyProtection="0"/>
    <xf numFmtId="0" fontId="1" fillId="0" borderId="0"/>
    <xf numFmtId="0" fontId="17" fillId="0" borderId="0" applyNumberFormat="0" applyBorder="0" applyProtection="0"/>
    <xf numFmtId="0" fontId="8" fillId="0" borderId="0"/>
    <xf numFmtId="191" fontId="9" fillId="25" borderId="0" applyBorder="0" applyProtection="0">
      <alignment horizontal="right"/>
    </xf>
    <xf numFmtId="210" fontId="7" fillId="26" borderId="0">
      <alignment horizontal="right"/>
    </xf>
    <xf numFmtId="17" fontId="14" fillId="25" borderId="0" applyBorder="0" applyProtection="0">
      <alignment horizontal="center"/>
    </xf>
    <xf numFmtId="17" fontId="60" fillId="26" borderId="0">
      <alignment horizontal="center"/>
    </xf>
    <xf numFmtId="0" fontId="14" fillId="25" borderId="20" applyNumberFormat="0" applyProtection="0"/>
    <xf numFmtId="0" fontId="3" fillId="26" borderId="7"/>
    <xf numFmtId="49" fontId="14" fillId="25" borderId="0" applyBorder="0" applyProtection="0"/>
    <xf numFmtId="49" fontId="3" fillId="26" borderId="0" applyBorder="0">
      <alignment horizontal="centerContinuous"/>
    </xf>
    <xf numFmtId="49" fontId="61" fillId="23" borderId="0" applyBorder="0" applyProtection="0"/>
    <xf numFmtId="49" fontId="62" fillId="24" borderId="0">
      <alignment horizontal="centerContinuous"/>
    </xf>
    <xf numFmtId="0" fontId="10" fillId="25" borderId="0" applyNumberFormat="0" applyBorder="0" applyProtection="0"/>
    <xf numFmtId="0" fontId="63" fillId="26" borderId="0"/>
    <xf numFmtId="211" fontId="9" fillId="0" borderId="0" applyFont="0" applyFill="0" applyBorder="0" applyAlignment="0" applyProtection="0"/>
    <xf numFmtId="212" fontId="1" fillId="0" borderId="0" applyFont="0" applyFill="0" applyBorder="0" applyAlignment="0" applyProtection="0"/>
    <xf numFmtId="177" fontId="9" fillId="0" borderId="0" applyFont="0" applyFill="0" applyBorder="0" applyAlignment="0" applyProtection="0"/>
    <xf numFmtId="178" fontId="1" fillId="0" borderId="0" applyFont="0" applyFill="0" applyBorder="0" applyAlignment="0" applyProtection="0"/>
    <xf numFmtId="213" fontId="9" fillId="0" borderId="0" applyFont="0" applyFill="0" applyBorder="0" applyAlignment="0" applyProtection="0"/>
    <xf numFmtId="213" fontId="1" fillId="0" borderId="0" applyFont="0" applyFill="0" applyBorder="0" applyAlignment="0" applyProtection="0"/>
    <xf numFmtId="10" fontId="9" fillId="0" borderId="0" applyFont="0" applyFill="0" applyBorder="0" applyAlignment="0" applyProtection="0"/>
    <xf numFmtId="10" fontId="1" fillId="0" borderId="0" applyFont="0" applyFill="0" applyBorder="0" applyAlignment="0" applyProtection="0"/>
    <xf numFmtId="214" fontId="9" fillId="0" borderId="0" applyFont="0" applyFill="0" applyBorder="0" applyAlignment="0" applyProtection="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9" fontId="9" fillId="0" borderId="0" applyFont="0" applyFill="0" applyBorder="0" applyAlignment="0" applyProtection="0"/>
    <xf numFmtId="9" fontId="41" fillId="0" borderId="0" applyFont="0" applyFill="0" applyBorder="0" applyAlignment="0" applyProtection="0"/>
    <xf numFmtId="10" fontId="9" fillId="0" borderId="0" applyFont="0" applyFill="0" applyBorder="0" applyAlignment="0" applyProtection="0"/>
    <xf numFmtId="10" fontId="41" fillId="0" borderId="0" applyFont="0" applyFill="0" applyBorder="0" applyAlignment="0" applyProtection="0"/>
    <xf numFmtId="0" fontId="9" fillId="0" borderId="0" applyNumberFormat="0" applyFont="0" applyFill="0" applyBorder="0" applyAlignment="0" applyProtection="0"/>
    <xf numFmtId="0" fontId="26" fillId="0" borderId="0" applyNumberFormat="0" applyFont="0" applyFill="0" applyBorder="0" applyAlignment="0" applyProtection="0">
      <alignment horizontal="left"/>
    </xf>
    <xf numFmtId="15" fontId="9" fillId="0" borderId="0" applyFont="0" applyFill="0" applyBorder="0" applyAlignment="0" applyProtection="0"/>
    <xf numFmtId="15" fontId="26" fillId="0" borderId="0" applyFont="0" applyFill="0" applyBorder="0" applyAlignment="0" applyProtection="0"/>
    <xf numFmtId="4" fontId="9" fillId="0" borderId="0" applyFont="0" applyFill="0" applyBorder="0" applyAlignment="0" applyProtection="0"/>
    <xf numFmtId="4" fontId="26" fillId="0" borderId="0" applyFont="0" applyFill="0" applyBorder="0" applyAlignment="0" applyProtection="0"/>
    <xf numFmtId="0" fontId="64" fillId="0" borderId="16" applyNumberFormat="0" applyProtection="0">
      <alignment horizontal="center"/>
    </xf>
    <xf numFmtId="0" fontId="65" fillId="0" borderId="6">
      <alignment horizontal="center"/>
    </xf>
    <xf numFmtId="0" fontId="9" fillId="0" borderId="0" applyNumberFormat="0" applyFont="0" applyFill="0" applyBorder="0" applyAlignment="0" applyProtection="0"/>
    <xf numFmtId="0" fontId="26" fillId="34" borderId="0" applyNumberFormat="0" applyFont="0" applyBorder="0" applyAlignment="0" applyProtection="0"/>
    <xf numFmtId="4" fontId="66" fillId="0" borderId="0" applyBorder="0" applyProtection="0">
      <alignment vertical="top" wrapText="1"/>
    </xf>
    <xf numFmtId="4" fontId="67" fillId="0" borderId="0">
      <alignment vertical="top" wrapText="1"/>
    </xf>
    <xf numFmtId="0" fontId="42" fillId="25" borderId="0" applyNumberFormat="0" applyBorder="0" applyProtection="0"/>
    <xf numFmtId="0" fontId="43" fillId="27" borderId="0"/>
    <xf numFmtId="215" fontId="9" fillId="0" borderId="0" applyFont="0" applyFill="0" applyBorder="0" applyAlignment="0" applyProtection="0"/>
    <xf numFmtId="216" fontId="9" fillId="0" borderId="0" applyFon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Border="0" applyProtection="0"/>
    <xf numFmtId="0" fontId="9" fillId="0" borderId="0" applyNumberFormat="0" applyFont="0" applyBorder="0" applyProtection="0"/>
    <xf numFmtId="0" fontId="71" fillId="0" borderId="0" applyNumberFormat="0" applyBorder="0" applyProtection="0"/>
    <xf numFmtId="0" fontId="72" fillId="0" borderId="0"/>
    <xf numFmtId="0" fontId="73" fillId="0" borderId="0" applyNumberFormat="0" applyBorder="0" applyProtection="0"/>
    <xf numFmtId="0" fontId="74" fillId="0" borderId="0"/>
    <xf numFmtId="0" fontId="9" fillId="0" borderId="0" applyNumberFormat="0" applyFont="0" applyBorder="0" applyProtection="0"/>
    <xf numFmtId="0" fontId="1" fillId="0" borderId="0"/>
    <xf numFmtId="0" fontId="75" fillId="0" borderId="21" applyNumberFormat="0" applyProtection="0"/>
    <xf numFmtId="0" fontId="76" fillId="0" borderId="22"/>
    <xf numFmtId="49" fontId="9" fillId="0" borderId="0" applyFill="0" applyBorder="0" applyAlignment="0" applyProtection="0"/>
    <xf numFmtId="49" fontId="7" fillId="0" borderId="0" applyFill="0" applyBorder="0" applyAlignment="0"/>
    <xf numFmtId="217" fontId="9" fillId="0" borderId="0" applyFont="0" applyFill="0" applyBorder="0" applyAlignment="0" applyProtection="0"/>
    <xf numFmtId="218" fontId="1" fillId="0" borderId="0" applyFill="0" applyBorder="0" applyAlignment="0"/>
    <xf numFmtId="219" fontId="9" fillId="0" borderId="0" applyFont="0" applyFill="0" applyBorder="0" applyAlignment="0" applyProtection="0"/>
    <xf numFmtId="220" fontId="1" fillId="0" borderId="0" applyFill="0" applyBorder="0" applyAlignment="0"/>
    <xf numFmtId="0" fontId="77" fillId="0" borderId="0" applyNumberFormat="0" applyFill="0" applyBorder="0" applyProtection="0">
      <alignment horizontal="left" vertical="top"/>
    </xf>
    <xf numFmtId="0" fontId="78" fillId="0" borderId="0" applyFill="0" applyBorder="0" applyProtection="0">
      <alignment horizontal="left" vertical="top"/>
    </xf>
    <xf numFmtId="221" fontId="9" fillId="0" borderId="0" applyFont="0" applyFill="0" applyBorder="0" applyProtection="0"/>
    <xf numFmtId="222" fontId="1" fillId="0" borderId="0" applyFill="0" applyBorder="0"/>
    <xf numFmtId="215" fontId="9" fillId="0" borderId="0" applyFont="0" applyFill="0" applyBorder="0" applyAlignment="0" applyProtection="0"/>
    <xf numFmtId="216" fontId="9" fillId="0" borderId="0" applyFont="0" applyFill="0" applyBorder="0" applyAlignment="0" applyProtection="0"/>
    <xf numFmtId="1" fontId="77" fillId="0" borderId="0" applyBorder="0" applyProtection="0">
      <alignment horizontal="right" wrapText="1"/>
    </xf>
    <xf numFmtId="1" fontId="78" fillId="0" borderId="0">
      <alignment horizontal="right" wrapText="1"/>
    </xf>
    <xf numFmtId="223" fontId="9" fillId="0" borderId="0" applyFont="0" applyFill="0" applyBorder="0" applyAlignment="0" applyProtection="0"/>
    <xf numFmtId="224" fontId="9" fillId="0" borderId="0" applyFont="0" applyFill="0" applyBorder="0" applyAlignment="0" applyProtection="0"/>
    <xf numFmtId="0" fontId="9" fillId="0" borderId="0" applyNumberFormat="0" applyFont="0" applyBorder="0" applyProtection="0">
      <alignment horizontal="center" textRotation="180"/>
    </xf>
    <xf numFmtId="0" fontId="1" fillId="0" borderId="0">
      <alignment horizontal="center" textRotation="180"/>
    </xf>
    <xf numFmtId="199" fontId="9" fillId="0" borderId="0" applyFont="0" applyFill="0" applyBorder="0" applyAlignment="0" applyProtection="0"/>
    <xf numFmtId="225" fontId="9" fillId="0" borderId="0" applyFont="0" applyFill="0" applyBorder="0" applyAlignment="0" applyProtection="0"/>
    <xf numFmtId="226" fontId="40" fillId="0" borderId="0" applyFont="0" applyFill="0" applyBorder="0" applyAlignment="0" applyProtection="0"/>
    <xf numFmtId="227" fontId="9"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228" fontId="72"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 fillId="0" borderId="0" applyNumberFormat="0" applyFont="0" applyBorder="0" applyProtection="0"/>
    <xf numFmtId="216" fontId="9" fillId="0" borderId="0" applyFont="0" applyFill="0" applyBorder="0" applyAlignment="0" applyProtection="0"/>
    <xf numFmtId="0" fontId="22" fillId="0" borderId="0" applyNumberFormat="0" applyBorder="0" applyProtection="0"/>
    <xf numFmtId="182" fontId="9" fillId="0" borderId="0" applyFont="0" applyFill="0" applyBorder="0" applyAlignment="0" applyProtection="0"/>
    <xf numFmtId="194" fontId="9"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alignment vertical="center"/>
    </xf>
    <xf numFmtId="0" fontId="84" fillId="0" borderId="0" applyNumberFormat="0" applyFill="0" applyBorder="0" applyAlignment="0" applyProtection="0"/>
    <xf numFmtId="199" fontId="9" fillId="0" borderId="0" applyFont="0" applyFill="0" applyBorder="0" applyAlignment="0" applyProtection="0"/>
    <xf numFmtId="229" fontId="1" fillId="0" borderId="0" applyFont="0" applyFill="0" applyBorder="0" applyAlignment="0" applyProtection="0">
      <alignment vertical="center"/>
    </xf>
    <xf numFmtId="199" fontId="9" fillId="0" borderId="0" applyFont="0" applyFill="0" applyBorder="0" applyAlignment="0" applyProtection="0"/>
  </cellStyleXfs>
  <cellXfs count="302">
    <xf numFmtId="0" fontId="0" fillId="0" borderId="0" xfId="0"/>
    <xf numFmtId="0" fontId="0" fillId="0" borderId="0" xfId="0" applyBorder="1"/>
    <xf numFmtId="0" fontId="87" fillId="0" borderId="0" xfId="0" applyFont="1"/>
    <xf numFmtId="0" fontId="88" fillId="0" borderId="0" xfId="0" applyFont="1" applyBorder="1"/>
    <xf numFmtId="0" fontId="88" fillId="0" borderId="0" xfId="0" applyFont="1" applyBorder="1" applyAlignment="1">
      <alignment horizontal="center"/>
    </xf>
    <xf numFmtId="0" fontId="89" fillId="0" borderId="0" xfId="5" applyFont="1" applyFill="1" applyBorder="1" applyAlignment="1">
      <alignment horizontal="left" vertical="center"/>
    </xf>
    <xf numFmtId="0" fontId="87" fillId="0" borderId="0" xfId="0" applyFont="1" applyBorder="1" applyAlignment="1">
      <alignment horizontal="center"/>
    </xf>
    <xf numFmtId="0" fontId="87" fillId="0" borderId="0" xfId="0" applyFont="1" applyFill="1"/>
    <xf numFmtId="0" fontId="87" fillId="0" borderId="0" xfId="0" applyFont="1" applyBorder="1" applyAlignment="1">
      <alignment horizontal="left"/>
    </xf>
    <xf numFmtId="0" fontId="87" fillId="0" borderId="0" xfId="0" applyFont="1" applyFill="1" applyBorder="1" applyAlignment="1">
      <alignment horizontal="left"/>
    </xf>
    <xf numFmtId="0" fontId="87" fillId="0" borderId="0" xfId="0" applyFont="1" applyFill="1" applyBorder="1"/>
    <xf numFmtId="0" fontId="88" fillId="0" borderId="0" xfId="0" applyFont="1" applyFill="1"/>
    <xf numFmtId="0" fontId="87" fillId="0" borderId="0" xfId="0" applyFont="1" applyFill="1" applyBorder="1" applyAlignment="1">
      <alignment horizontal="center"/>
    </xf>
    <xf numFmtId="0" fontId="88" fillId="0" borderId="0" xfId="0" applyFont="1" applyFill="1" applyBorder="1"/>
    <xf numFmtId="49" fontId="87" fillId="0" borderId="0" xfId="0" applyNumberFormat="1" applyFont="1" applyFill="1" applyBorder="1"/>
    <xf numFmtId="0" fontId="92" fillId="36" borderId="0" xfId="0" applyFont="1" applyFill="1" applyBorder="1" applyAlignment="1">
      <alignment horizontal="center"/>
    </xf>
    <xf numFmtId="0" fontId="85" fillId="36" borderId="0" xfId="0" applyFont="1" applyFill="1" applyBorder="1" applyAlignment="1">
      <alignment horizontal="center"/>
    </xf>
    <xf numFmtId="0" fontId="86" fillId="37" borderId="0" xfId="0" applyFont="1" applyFill="1" applyBorder="1" applyAlignment="1">
      <alignment horizontal="center"/>
    </xf>
    <xf numFmtId="0" fontId="87" fillId="38" borderId="23" xfId="0" applyFont="1" applyFill="1" applyBorder="1" applyAlignment="1">
      <alignment horizontal="center"/>
    </xf>
    <xf numFmtId="0" fontId="87" fillId="38" borderId="0" xfId="0" applyFont="1" applyFill="1" applyBorder="1" applyAlignment="1">
      <alignment horizontal="center"/>
    </xf>
    <xf numFmtId="0" fontId="86" fillId="37" borderId="27" xfId="0" applyFont="1" applyFill="1" applyBorder="1"/>
    <xf numFmtId="0" fontId="86" fillId="37" borderId="28" xfId="0" applyFont="1" applyFill="1" applyBorder="1" applyAlignment="1">
      <alignment horizontal="center"/>
    </xf>
    <xf numFmtId="0" fontId="85" fillId="36" borderId="27" xfId="5" applyFont="1" applyFill="1" applyBorder="1" applyAlignment="1">
      <alignment horizontal="left" vertical="center"/>
    </xf>
    <xf numFmtId="0" fontId="92" fillId="36" borderId="28" xfId="0" applyFont="1" applyFill="1" applyBorder="1" applyAlignment="1">
      <alignment horizontal="center"/>
    </xf>
    <xf numFmtId="0" fontId="87" fillId="0" borderId="27" xfId="5" applyFont="1" applyFill="1" applyBorder="1" applyAlignment="1">
      <alignment horizontal="left" vertical="center"/>
    </xf>
    <xf numFmtId="0" fontId="87" fillId="0" borderId="28" xfId="0" applyFont="1" applyBorder="1" applyAlignment="1">
      <alignment horizontal="center"/>
    </xf>
    <xf numFmtId="0" fontId="85" fillId="36" borderId="28" xfId="0" applyFont="1" applyFill="1" applyBorder="1" applyAlignment="1">
      <alignment horizontal="center"/>
    </xf>
    <xf numFmtId="0" fontId="87" fillId="0" borderId="27" xfId="0" applyFont="1" applyBorder="1"/>
    <xf numFmtId="0" fontId="87" fillId="38" borderId="29" xfId="0" applyFont="1" applyFill="1" applyBorder="1"/>
    <xf numFmtId="0" fontId="87" fillId="38" borderId="30" xfId="0" applyFont="1" applyFill="1" applyBorder="1" applyAlignment="1">
      <alignment horizontal="center"/>
    </xf>
    <xf numFmtId="0" fontId="87" fillId="38" borderId="27" xfId="0" applyFont="1" applyFill="1" applyBorder="1" applyAlignment="1"/>
    <xf numFmtId="0" fontId="87" fillId="38" borderId="28" xfId="0" applyFont="1" applyFill="1" applyBorder="1" applyAlignment="1">
      <alignment horizontal="center"/>
    </xf>
    <xf numFmtId="0" fontId="87" fillId="0" borderId="27" xfId="0" applyFont="1" applyBorder="1" applyAlignment="1">
      <alignment vertical="center"/>
    </xf>
    <xf numFmtId="0" fontId="90" fillId="0" borderId="27" xfId="0" applyFont="1" applyFill="1" applyBorder="1"/>
    <xf numFmtId="0" fontId="90" fillId="0" borderId="0" xfId="0" applyFont="1" applyFill="1" applyBorder="1"/>
    <xf numFmtId="0" fontId="90" fillId="0" borderId="28" xfId="0" applyFont="1" applyFill="1" applyBorder="1"/>
    <xf numFmtId="0" fontId="87" fillId="0" borderId="0" xfId="0" applyFont="1" applyBorder="1"/>
    <xf numFmtId="0" fontId="87" fillId="0" borderId="28" xfId="0" applyFont="1" applyFill="1" applyBorder="1"/>
    <xf numFmtId="0" fontId="87" fillId="0" borderId="31" xfId="0" applyFont="1" applyBorder="1"/>
    <xf numFmtId="0" fontId="87" fillId="0" borderId="32" xfId="0" applyFont="1" applyFill="1" applyBorder="1" applyAlignment="1">
      <alignment horizontal="left"/>
    </xf>
    <xf numFmtId="0" fontId="87" fillId="0" borderId="32" xfId="0" applyFont="1" applyBorder="1"/>
    <xf numFmtId="0" fontId="87" fillId="0" borderId="32" xfId="0" applyFont="1" applyFill="1" applyBorder="1"/>
    <xf numFmtId="0" fontId="87" fillId="0" borderId="33" xfId="0" applyFont="1" applyFill="1" applyBorder="1"/>
    <xf numFmtId="0" fontId="87" fillId="0" borderId="27" xfId="0" applyFont="1" applyBorder="1" applyAlignment="1"/>
    <xf numFmtId="0" fontId="87" fillId="0" borderId="38" xfId="0" applyFont="1" applyBorder="1" applyAlignment="1">
      <alignment horizontal="center"/>
    </xf>
    <xf numFmtId="0" fontId="87" fillId="0" borderId="46" xfId="0" applyFont="1" applyBorder="1"/>
    <xf numFmtId="0" fontId="87" fillId="0" borderId="49" xfId="0" applyFont="1" applyBorder="1"/>
    <xf numFmtId="0" fontId="87" fillId="0" borderId="0" xfId="0" applyFont="1" applyFill="1" applyBorder="1" applyAlignment="1">
      <alignment vertical="center"/>
    </xf>
    <xf numFmtId="49" fontId="87" fillId="0" borderId="0" xfId="0" applyNumberFormat="1" applyFont="1" applyFill="1" applyBorder="1" applyAlignment="1">
      <alignment vertical="center"/>
    </xf>
    <xf numFmtId="0" fontId="87" fillId="0" borderId="0" xfId="0" applyFont="1" applyBorder="1" applyAlignment="1">
      <alignment vertical="center"/>
    </xf>
    <xf numFmtId="0" fontId="87" fillId="0" borderId="0" xfId="0" applyFont="1" applyBorder="1" applyAlignment="1">
      <alignment wrapText="1"/>
    </xf>
    <xf numFmtId="49" fontId="87" fillId="0" borderId="0" xfId="0" applyNumberFormat="1" applyFont="1" applyBorder="1" applyAlignment="1">
      <alignment vertical="center"/>
    </xf>
    <xf numFmtId="0" fontId="87" fillId="35" borderId="0" xfId="0" applyFont="1" applyFill="1" applyBorder="1"/>
    <xf numFmtId="0" fontId="87" fillId="35" borderId="0" xfId="0" applyFont="1" applyFill="1" applyBorder="1" applyAlignment="1">
      <alignment vertical="center"/>
    </xf>
    <xf numFmtId="49" fontId="87" fillId="35" borderId="0" xfId="0" applyNumberFormat="1" applyFont="1" applyFill="1" applyBorder="1" applyAlignment="1">
      <alignment vertical="center"/>
    </xf>
    <xf numFmtId="0" fontId="87" fillId="0" borderId="0" xfId="0" applyFont="1" applyFill="1" applyBorder="1" applyAlignment="1">
      <alignment wrapText="1"/>
    </xf>
    <xf numFmtId="0" fontId="91" fillId="0" borderId="27" xfId="0" applyFont="1" applyBorder="1" applyAlignment="1">
      <alignment horizontal="left" vertical="center"/>
    </xf>
    <xf numFmtId="0" fontId="91" fillId="0" borderId="0" xfId="0" applyFont="1" applyBorder="1" applyAlignment="1">
      <alignment horizontal="left" vertical="center"/>
    </xf>
    <xf numFmtId="0" fontId="87" fillId="0" borderId="0" xfId="0" applyFont="1" applyBorder="1" applyAlignment="1"/>
    <xf numFmtId="0" fontId="87" fillId="35" borderId="0" xfId="0" applyFont="1" applyFill="1" applyBorder="1" applyAlignment="1"/>
    <xf numFmtId="0" fontId="87" fillId="0" borderId="28" xfId="0" applyFont="1" applyBorder="1"/>
    <xf numFmtId="0" fontId="85" fillId="36" borderId="35" xfId="0" applyFont="1" applyFill="1" applyBorder="1"/>
    <xf numFmtId="0" fontId="87" fillId="0" borderId="38" xfId="0" applyFont="1" applyBorder="1"/>
    <xf numFmtId="0" fontId="92" fillId="36" borderId="44" xfId="0" applyFont="1" applyFill="1" applyBorder="1"/>
    <xf numFmtId="0" fontId="87" fillId="0" borderId="0" xfId="0" applyNumberFormat="1" applyFont="1" applyFill="1" applyBorder="1" applyAlignment="1">
      <alignment vertical="center"/>
    </xf>
    <xf numFmtId="0" fontId="87" fillId="0" borderId="38" xfId="0" applyNumberFormat="1" applyFont="1" applyFill="1" applyBorder="1" applyAlignment="1">
      <alignment horizontal="center" vertical="center"/>
    </xf>
    <xf numFmtId="0" fontId="86" fillId="37" borderId="0" xfId="0" applyNumberFormat="1" applyFont="1" applyFill="1" applyBorder="1" applyAlignment="1">
      <alignment horizontal="center"/>
    </xf>
    <xf numFmtId="0" fontId="86" fillId="37" borderId="28" xfId="0" applyNumberFormat="1" applyFont="1" applyFill="1" applyBorder="1" applyAlignment="1">
      <alignment horizontal="center"/>
    </xf>
    <xf numFmtId="0" fontId="90" fillId="0" borderId="27" xfId="0" applyFont="1" applyBorder="1"/>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86" fillId="37" borderId="27" xfId="0" applyNumberFormat="1" applyFont="1" applyFill="1" applyBorder="1"/>
    <xf numFmtId="0" fontId="85" fillId="36" borderId="34" xfId="5" applyNumberFormat="1" applyFont="1" applyFill="1" applyBorder="1" applyAlignment="1">
      <alignment horizontal="left" vertical="center"/>
    </xf>
    <xf numFmtId="0" fontId="92" fillId="36" borderId="35" xfId="0" applyNumberFormat="1" applyFont="1" applyFill="1" applyBorder="1" applyAlignment="1">
      <alignment horizontal="center"/>
    </xf>
    <xf numFmtId="0" fontId="92" fillId="36" borderId="36" xfId="0" applyNumberFormat="1" applyFont="1" applyFill="1" applyBorder="1" applyAlignment="1">
      <alignment horizontal="center"/>
    </xf>
    <xf numFmtId="0" fontId="87" fillId="0" borderId="37" xfId="0" applyNumberFormat="1" applyFont="1" applyBorder="1"/>
    <xf numFmtId="0" fontId="87" fillId="0" borderId="38" xfId="0" applyNumberFormat="1" applyFont="1" applyFill="1" applyBorder="1" applyAlignment="1">
      <alignment horizontal="center"/>
    </xf>
    <xf numFmtId="0" fontId="87" fillId="0" borderId="38" xfId="0" applyNumberFormat="1" applyFont="1" applyFill="1" applyBorder="1" applyAlignment="1">
      <alignment vertical="center"/>
    </xf>
    <xf numFmtId="0" fontId="87" fillId="0" borderId="39" xfId="0" applyNumberFormat="1" applyFont="1" applyFill="1" applyBorder="1" applyAlignment="1">
      <alignment vertical="center"/>
    </xf>
    <xf numFmtId="0" fontId="87" fillId="0" borderId="27" xfId="0" applyNumberFormat="1" applyFont="1" applyBorder="1"/>
    <xf numFmtId="0" fontId="87" fillId="0" borderId="0" xfId="0" applyNumberFormat="1" applyFont="1" applyFill="1" applyBorder="1" applyAlignment="1">
      <alignment horizontal="center"/>
    </xf>
    <xf numFmtId="0" fontId="87" fillId="0" borderId="0" xfId="0" applyNumberFormat="1" applyFont="1" applyFill="1" applyBorder="1" applyAlignment="1">
      <alignment horizontal="center" vertical="center"/>
    </xf>
    <xf numFmtId="0" fontId="87" fillId="0" borderId="28" xfId="0" applyNumberFormat="1" applyFont="1" applyFill="1" applyBorder="1" applyAlignment="1">
      <alignment vertical="center"/>
    </xf>
    <xf numFmtId="0" fontId="90" fillId="0" borderId="27" xfId="0" applyNumberFormat="1" applyFont="1" applyBorder="1" applyAlignment="1"/>
    <xf numFmtId="0" fontId="92" fillId="36" borderId="35" xfId="0" applyNumberFormat="1" applyFont="1" applyFill="1" applyBorder="1" applyAlignment="1">
      <alignment vertical="center"/>
    </xf>
    <xf numFmtId="0" fontId="92" fillId="36" borderId="36" xfId="0" applyNumberFormat="1" applyFont="1" applyFill="1" applyBorder="1" applyAlignment="1">
      <alignment vertical="center"/>
    </xf>
    <xf numFmtId="0" fontId="90" fillId="0" borderId="27" xfId="0" applyNumberFormat="1" applyFont="1" applyBorder="1"/>
    <xf numFmtId="0" fontId="87" fillId="0" borderId="0" xfId="0" applyNumberFormat="1" applyFont="1" applyFill="1" applyBorder="1"/>
    <xf numFmtId="0" fontId="85" fillId="36" borderId="35" xfId="0" applyNumberFormat="1" applyFont="1" applyFill="1" applyBorder="1"/>
    <xf numFmtId="0" fontId="87" fillId="0" borderId="0" xfId="0" applyNumberFormat="1" applyFont="1" applyBorder="1"/>
    <xf numFmtId="0" fontId="87" fillId="0" borderId="0" xfId="0" applyNumberFormat="1" applyFont="1" applyBorder="1" applyAlignment="1">
      <alignment vertical="center"/>
    </xf>
    <xf numFmtId="0" fontId="87" fillId="0" borderId="28" xfId="0" applyNumberFormat="1" applyFont="1" applyBorder="1" applyAlignment="1">
      <alignment vertical="center"/>
    </xf>
    <xf numFmtId="0" fontId="92" fillId="36" borderId="35" xfId="0" applyNumberFormat="1" applyFont="1" applyFill="1" applyBorder="1"/>
    <xf numFmtId="0" fontId="87" fillId="0" borderId="27" xfId="0" applyNumberFormat="1" applyFont="1" applyFill="1" applyBorder="1" applyAlignment="1"/>
    <xf numFmtId="0" fontId="87" fillId="0" borderId="27" xfId="0" applyNumberFormat="1" applyFont="1" applyFill="1" applyBorder="1"/>
    <xf numFmtId="0" fontId="87" fillId="0" borderId="28" xfId="0" applyNumberFormat="1" applyFont="1" applyFill="1" applyBorder="1" applyAlignment="1">
      <alignment horizontal="center" vertical="center"/>
    </xf>
    <xf numFmtId="0" fontId="87" fillId="0" borderId="28" xfId="0" applyNumberFormat="1" applyFont="1" applyFill="1" applyBorder="1"/>
    <xf numFmtId="0" fontId="85" fillId="36" borderId="43" xfId="5" applyNumberFormat="1" applyFont="1" applyFill="1" applyBorder="1" applyAlignment="1">
      <alignment horizontal="left" vertical="center"/>
    </xf>
    <xf numFmtId="0" fontId="92" fillId="36" borderId="44" xfId="0" applyNumberFormat="1" applyFont="1" applyFill="1" applyBorder="1"/>
    <xf numFmtId="0" fontId="92" fillId="36" borderId="45" xfId="0" applyNumberFormat="1" applyFont="1" applyFill="1" applyBorder="1"/>
    <xf numFmtId="0" fontId="87" fillId="0" borderId="46" xfId="0" applyNumberFormat="1" applyFont="1" applyBorder="1"/>
    <xf numFmtId="0" fontId="87" fillId="0" borderId="47" xfId="0" applyNumberFormat="1" applyFont="1" applyBorder="1" applyAlignment="1">
      <alignment vertical="center"/>
    </xf>
    <xf numFmtId="0" fontId="87" fillId="0" borderId="47" xfId="0" applyNumberFormat="1" applyFont="1" applyBorder="1"/>
    <xf numFmtId="0" fontId="87" fillId="0" borderId="47" xfId="0" applyNumberFormat="1" applyFont="1" applyFill="1" applyBorder="1"/>
    <xf numFmtId="0" fontId="87" fillId="0" borderId="48" xfId="0" applyNumberFormat="1" applyFont="1" applyBorder="1"/>
    <xf numFmtId="0" fontId="87" fillId="0" borderId="49" xfId="0" applyNumberFormat="1" applyFont="1" applyBorder="1"/>
    <xf numFmtId="0" fontId="87" fillId="0" borderId="50" xfId="0" applyNumberFormat="1" applyFont="1" applyBorder="1" applyAlignment="1">
      <alignment vertical="center"/>
    </xf>
    <xf numFmtId="0" fontId="87" fillId="0" borderId="50" xfId="0" applyNumberFormat="1" applyFont="1" applyBorder="1"/>
    <xf numFmtId="0" fontId="87" fillId="0" borderId="51" xfId="0" applyNumberFormat="1" applyFont="1" applyBorder="1"/>
    <xf numFmtId="0" fontId="87" fillId="0" borderId="50" xfId="0" applyNumberFormat="1" applyFont="1" applyFill="1" applyBorder="1"/>
    <xf numFmtId="0" fontId="90" fillId="0" borderId="31" xfId="0" applyNumberFormat="1" applyFont="1" applyBorder="1" applyAlignment="1"/>
    <xf numFmtId="0" fontId="0" fillId="0" borderId="32" xfId="0" applyNumberFormat="1" applyBorder="1"/>
    <xf numFmtId="0" fontId="0" fillId="0" borderId="33" xfId="0" applyNumberFormat="1" applyBorder="1"/>
    <xf numFmtId="0" fontId="87" fillId="0" borderId="40" xfId="0" applyNumberFormat="1" applyFont="1" applyBorder="1"/>
    <xf numFmtId="0" fontId="87" fillId="0" borderId="41" xfId="0" applyNumberFormat="1" applyFont="1" applyBorder="1" applyAlignment="1">
      <alignment vertical="center"/>
    </xf>
    <xf numFmtId="0" fontId="87" fillId="0" borderId="41" xfId="0" applyNumberFormat="1" applyFont="1" applyBorder="1"/>
    <xf numFmtId="0" fontId="87" fillId="0" borderId="41" xfId="0" applyNumberFormat="1" applyFont="1" applyFill="1" applyBorder="1"/>
    <xf numFmtId="0" fontId="87" fillId="0" borderId="41" xfId="0" applyNumberFormat="1" applyFont="1" applyFill="1" applyBorder="1" applyAlignment="1">
      <alignment horizontal="center"/>
    </xf>
    <xf numFmtId="0" fontId="87" fillId="0" borderId="41" xfId="0" applyNumberFormat="1" applyFont="1" applyFill="1" applyBorder="1" applyAlignment="1">
      <alignment vertical="center"/>
    </xf>
    <xf numFmtId="0" fontId="87" fillId="0" borderId="41" xfId="0" applyNumberFormat="1" applyFont="1" applyFill="1" applyBorder="1" applyAlignment="1">
      <alignment horizontal="center" vertical="center"/>
    </xf>
    <xf numFmtId="0" fontId="87" fillId="0" borderId="42" xfId="0" applyNumberFormat="1" applyFont="1" applyFill="1" applyBorder="1" applyAlignment="1">
      <alignment vertical="center"/>
    </xf>
    <xf numFmtId="0" fontId="87" fillId="0" borderId="42" xfId="0" applyNumberFormat="1" applyFont="1" applyBorder="1" applyAlignment="1">
      <alignment vertical="center"/>
    </xf>
    <xf numFmtId="0" fontId="87" fillId="0" borderId="0" xfId="0" applyNumberFormat="1" applyFont="1" applyBorder="1" applyAlignment="1">
      <alignment horizontal="center"/>
    </xf>
    <xf numFmtId="0" fontId="87" fillId="0" borderId="47" xfId="0" applyNumberFormat="1" applyFont="1" applyFill="1" applyBorder="1" applyAlignment="1">
      <alignment horizontal="center"/>
    </xf>
    <xf numFmtId="0" fontId="87" fillId="0" borderId="50" xfId="0" applyNumberFormat="1" applyFont="1" applyBorder="1" applyAlignment="1">
      <alignment horizontal="center"/>
    </xf>
    <xf numFmtId="0" fontId="87" fillId="0" borderId="48" xfId="0" applyNumberFormat="1" applyFont="1" applyFill="1" applyBorder="1" applyAlignment="1">
      <alignment horizontal="center"/>
    </xf>
    <xf numFmtId="0" fontId="87" fillId="0" borderId="42" xfId="0" applyNumberFormat="1" applyFont="1" applyBorder="1" applyAlignment="1">
      <alignment horizontal="center"/>
    </xf>
    <xf numFmtId="0" fontId="92" fillId="36" borderId="44" xfId="0" applyNumberFormat="1" applyFont="1" applyFill="1" applyBorder="1" applyAlignment="1">
      <alignment horizontal="center"/>
    </xf>
    <xf numFmtId="0" fontId="92" fillId="36" borderId="44" xfId="0" applyNumberFormat="1" applyFont="1" applyFill="1" applyBorder="1" applyAlignment="1">
      <alignment vertical="center"/>
    </xf>
    <xf numFmtId="0" fontId="92" fillId="36" borderId="45" xfId="0" applyNumberFormat="1" applyFont="1" applyFill="1" applyBorder="1" applyAlignment="1">
      <alignment vertical="center"/>
    </xf>
    <xf numFmtId="0" fontId="85" fillId="36" borderId="44" xfId="0" applyNumberFormat="1" applyFont="1" applyFill="1" applyBorder="1"/>
    <xf numFmtId="0" fontId="87" fillId="0" borderId="28" xfId="0" applyNumberFormat="1" applyFont="1" applyBorder="1" applyAlignment="1">
      <alignment horizontal="center"/>
    </xf>
    <xf numFmtId="0" fontId="87" fillId="0" borderId="42" xfId="0" applyNumberFormat="1" applyFont="1" applyFill="1" applyBorder="1" applyAlignment="1">
      <alignment horizontal="center"/>
    </xf>
    <xf numFmtId="0" fontId="90" fillId="0" borderId="27" xfId="0" applyNumberFormat="1" applyFont="1" applyBorder="1" applyAlignment="1">
      <alignment horizontal="left" vertical="center" wrapText="1"/>
    </xf>
    <xf numFmtId="0" fontId="87" fillId="0" borderId="31" xfId="0" applyNumberFormat="1" applyFont="1" applyBorder="1" applyAlignment="1"/>
    <xf numFmtId="0" fontId="87" fillId="0" borderId="32" xfId="0" applyNumberFormat="1" applyFont="1" applyBorder="1"/>
    <xf numFmtId="0" fontId="87" fillId="0" borderId="32" xfId="0" applyNumberFormat="1" applyFont="1" applyBorder="1" applyAlignment="1">
      <alignment horizontal="center"/>
    </xf>
    <xf numFmtId="0" fontId="87" fillId="0" borderId="28" xfId="0" applyNumberFormat="1" applyFont="1" applyFill="1" applyBorder="1" applyAlignment="1">
      <alignment horizontal="center"/>
    </xf>
    <xf numFmtId="0" fontId="87" fillId="0" borderId="33" xfId="0" applyFont="1" applyBorder="1" applyAlignment="1">
      <alignment horizontal="center"/>
    </xf>
    <xf numFmtId="0" fontId="87" fillId="0" borderId="50" xfId="0" applyNumberFormat="1" applyFont="1" applyFill="1" applyBorder="1" applyAlignment="1">
      <alignment horizontal="center"/>
    </xf>
    <xf numFmtId="0" fontId="87" fillId="0" borderId="51" xfId="0" applyNumberFormat="1" applyFont="1" applyFill="1" applyBorder="1" applyAlignment="1">
      <alignment horizontal="center"/>
    </xf>
    <xf numFmtId="0" fontId="86" fillId="37" borderId="0" xfId="0" applyFont="1" applyFill="1" applyBorder="1" applyAlignment="1">
      <alignment horizontal="right"/>
    </xf>
    <xf numFmtId="0" fontId="87" fillId="0" borderId="46" xfId="0" applyNumberFormat="1" applyFont="1" applyBorder="1" applyAlignment="1"/>
    <xf numFmtId="0" fontId="90" fillId="0" borderId="27" xfId="0" applyNumberFormat="1" applyFont="1" applyBorder="1" applyAlignment="1">
      <alignment horizontal="left" vertical="center"/>
    </xf>
    <xf numFmtId="0" fontId="86" fillId="37" borderId="4" xfId="0" applyFont="1" applyFill="1" applyBorder="1" applyAlignment="1">
      <alignment horizontal="right" vertical="center"/>
    </xf>
    <xf numFmtId="0" fontId="86" fillId="37" borderId="4" xfId="0" applyNumberFormat="1" applyFont="1" applyFill="1" applyBorder="1" applyAlignment="1">
      <alignment horizontal="centerContinuous" vertical="center"/>
    </xf>
    <xf numFmtId="0" fontId="87" fillId="0" borderId="0" xfId="0" applyFont="1" applyAlignment="1">
      <alignment horizontal="right"/>
    </xf>
    <xf numFmtId="0" fontId="86" fillId="37" borderId="52" xfId="0" applyFont="1" applyFill="1" applyBorder="1" applyAlignment="1">
      <alignment horizontal="left" vertical="center"/>
    </xf>
    <xf numFmtId="0" fontId="86" fillId="37" borderId="4" xfId="0" applyFont="1" applyFill="1" applyBorder="1" applyAlignment="1">
      <alignment horizontal="centerContinuous" vertical="center"/>
    </xf>
    <xf numFmtId="0" fontId="85" fillId="36" borderId="44" xfId="0" applyFont="1" applyFill="1" applyBorder="1"/>
    <xf numFmtId="0" fontId="92" fillId="36" borderId="44" xfId="0" applyFont="1" applyFill="1" applyBorder="1" applyAlignment="1">
      <alignment wrapText="1"/>
    </xf>
    <xf numFmtId="0" fontId="92" fillId="36" borderId="44" xfId="0" applyFont="1" applyFill="1" applyBorder="1" applyAlignment="1">
      <alignment horizontal="left" wrapText="1"/>
    </xf>
    <xf numFmtId="49" fontId="87" fillId="0" borderId="38" xfId="0" applyNumberFormat="1" applyFont="1" applyBorder="1"/>
    <xf numFmtId="0" fontId="87" fillId="0" borderId="38" xfId="0" applyNumberFormat="1" applyFont="1" applyBorder="1" applyAlignment="1">
      <alignment horizontal="center"/>
    </xf>
    <xf numFmtId="49" fontId="87" fillId="0" borderId="53" xfId="0" applyNumberFormat="1" applyFont="1" applyBorder="1"/>
    <xf numFmtId="49" fontId="87" fillId="0" borderId="53" xfId="0" applyNumberFormat="1" applyFont="1" applyBorder="1" applyAlignment="1">
      <alignment horizontal="center"/>
    </xf>
    <xf numFmtId="0" fontId="87" fillId="0" borderId="53" xfId="0" applyFont="1" applyBorder="1"/>
    <xf numFmtId="49" fontId="87" fillId="0" borderId="54" xfId="0" applyNumberFormat="1" applyFont="1" applyBorder="1"/>
    <xf numFmtId="49" fontId="87" fillId="0" borderId="54" xfId="0" applyNumberFormat="1" applyFont="1" applyBorder="1" applyAlignment="1">
      <alignment horizontal="center"/>
    </xf>
    <xf numFmtId="0" fontId="87" fillId="0" borderId="54" xfId="0" applyFont="1" applyBorder="1"/>
    <xf numFmtId="49" fontId="87" fillId="0" borderId="0" xfId="0" applyNumberFormat="1" applyFont="1" applyBorder="1"/>
    <xf numFmtId="49" fontId="87" fillId="0" borderId="0" xfId="0" applyNumberFormat="1" applyFont="1" applyBorder="1" applyAlignment="1">
      <alignment horizontal="center"/>
    </xf>
    <xf numFmtId="0" fontId="87" fillId="0" borderId="55" xfId="0" applyFont="1" applyBorder="1"/>
    <xf numFmtId="0" fontId="93" fillId="0" borderId="53" xfId="0" applyFont="1" applyBorder="1"/>
    <xf numFmtId="0" fontId="87" fillId="0" borderId="53" xfId="0" applyFont="1" applyBorder="1" applyAlignment="1">
      <alignment horizontal="center"/>
    </xf>
    <xf numFmtId="0" fontId="93" fillId="0" borderId="55" xfId="0" applyFont="1" applyBorder="1"/>
    <xf numFmtId="0" fontId="87" fillId="0" borderId="55" xfId="0" applyFont="1" applyBorder="1" applyAlignment="1">
      <alignment horizontal="center"/>
    </xf>
    <xf numFmtId="0" fontId="87" fillId="0" borderId="54" xfId="0" applyFont="1" applyBorder="1" applyAlignment="1">
      <alignment horizontal="center"/>
    </xf>
    <xf numFmtId="0" fontId="86" fillId="37" borderId="4" xfId="0" applyFont="1" applyFill="1" applyBorder="1" applyAlignment="1">
      <alignment vertical="center"/>
    </xf>
    <xf numFmtId="0" fontId="85" fillId="36" borderId="43" xfId="0" applyFont="1" applyFill="1" applyBorder="1"/>
    <xf numFmtId="0" fontId="86" fillId="37" borderId="0" xfId="0" applyFont="1" applyFill="1"/>
    <xf numFmtId="0" fontId="86" fillId="37" borderId="0" xfId="0" applyFont="1" applyFill="1" applyBorder="1" applyAlignment="1">
      <alignment horizontal="center" vertical="center" wrapText="1"/>
    </xf>
    <xf numFmtId="0" fontId="86" fillId="37" borderId="0" xfId="0" applyFont="1" applyFill="1" applyAlignment="1">
      <alignment horizontal="center" vertical="center"/>
    </xf>
    <xf numFmtId="0" fontId="87" fillId="39" borderId="0" xfId="0" applyFont="1" applyFill="1" applyBorder="1"/>
    <xf numFmtId="0" fontId="87" fillId="39" borderId="0" xfId="0" applyFont="1" applyFill="1" applyBorder="1" applyAlignment="1">
      <alignment horizontal="center" vertical="center"/>
    </xf>
    <xf numFmtId="0" fontId="85" fillId="36" borderId="61" xfId="0" applyFont="1" applyFill="1" applyBorder="1"/>
    <xf numFmtId="0" fontId="94" fillId="36" borderId="61" xfId="0" applyFont="1" applyFill="1" applyBorder="1" applyAlignment="1">
      <alignment horizontal="center" vertical="center" wrapText="1"/>
    </xf>
    <xf numFmtId="0" fontId="94" fillId="36" borderId="61" xfId="0" applyFont="1" applyFill="1" applyBorder="1" applyAlignment="1">
      <alignment horizontal="center" vertical="center"/>
    </xf>
    <xf numFmtId="0" fontId="87" fillId="39" borderId="62" xfId="0" applyFont="1" applyFill="1" applyBorder="1"/>
    <xf numFmtId="0" fontId="87" fillId="39" borderId="62" xfId="0" applyFont="1" applyFill="1" applyBorder="1" applyAlignment="1">
      <alignment horizontal="center" vertical="center"/>
    </xf>
    <xf numFmtId="0" fontId="87" fillId="39" borderId="54" xfId="0" applyFont="1" applyFill="1" applyBorder="1"/>
    <xf numFmtId="0" fontId="87" fillId="39" borderId="54" xfId="0" applyFont="1" applyFill="1" applyBorder="1" applyAlignment="1">
      <alignment horizontal="center" vertical="center"/>
    </xf>
    <xf numFmtId="0" fontId="87" fillId="39" borderId="55" xfId="0" applyFont="1" applyFill="1" applyBorder="1" applyAlignment="1">
      <alignment horizontal="center" vertical="center"/>
    </xf>
    <xf numFmtId="0" fontId="87" fillId="39" borderId="63" xfId="0" applyFont="1" applyFill="1" applyBorder="1" applyAlignment="1">
      <alignment horizontal="center" vertical="center"/>
    </xf>
    <xf numFmtId="0" fontId="87" fillId="39" borderId="53" xfId="0" applyFont="1" applyFill="1" applyBorder="1"/>
    <xf numFmtId="0" fontId="87" fillId="39" borderId="53" xfId="0" applyFont="1" applyFill="1" applyBorder="1" applyAlignment="1">
      <alignment horizontal="center" vertical="center"/>
    </xf>
    <xf numFmtId="0" fontId="87" fillId="39" borderId="55" xfId="0" applyFont="1" applyFill="1" applyBorder="1"/>
    <xf numFmtId="0" fontId="87" fillId="39" borderId="62" xfId="0" applyNumberFormat="1" applyFont="1" applyFill="1" applyBorder="1" applyAlignment="1">
      <alignment horizontal="center" vertical="center"/>
    </xf>
    <xf numFmtId="0" fontId="87" fillId="39" borderId="54" xfId="0" applyNumberFormat="1" applyFont="1" applyFill="1" applyBorder="1" applyAlignment="1">
      <alignment horizontal="center" vertical="center"/>
    </xf>
    <xf numFmtId="0" fontId="87" fillId="39" borderId="0" xfId="0" applyNumberFormat="1" applyFont="1" applyFill="1" applyBorder="1" applyAlignment="1">
      <alignment horizontal="center" vertical="center"/>
    </xf>
    <xf numFmtId="49" fontId="87" fillId="39" borderId="55" xfId="0" applyNumberFormat="1" applyFont="1" applyFill="1" applyBorder="1" applyAlignment="1">
      <alignment horizontal="center" vertical="center"/>
    </xf>
    <xf numFmtId="49" fontId="87" fillId="39" borderId="0" xfId="0" applyNumberFormat="1" applyFont="1" applyFill="1" applyBorder="1" applyAlignment="1">
      <alignment horizontal="center" vertical="center"/>
    </xf>
    <xf numFmtId="49" fontId="87" fillId="39" borderId="62" xfId="0" applyNumberFormat="1" applyFont="1" applyFill="1" applyBorder="1" applyAlignment="1">
      <alignment horizontal="center" vertical="center"/>
    </xf>
    <xf numFmtId="0" fontId="88" fillId="39" borderId="0" xfId="0" applyFont="1" applyFill="1" applyBorder="1"/>
    <xf numFmtId="0" fontId="0" fillId="39" borderId="0" xfId="0" applyFont="1" applyFill="1" applyBorder="1"/>
    <xf numFmtId="0" fontId="0" fillId="39" borderId="0" xfId="0" applyFont="1" applyFill="1" applyBorder="1" applyAlignment="1">
      <alignment horizontal="center" vertical="center"/>
    </xf>
    <xf numFmtId="0" fontId="0" fillId="39" borderId="0" xfId="0" applyFont="1" applyFill="1" applyAlignment="1">
      <alignment horizontal="center" vertical="center"/>
    </xf>
    <xf numFmtId="0" fontId="0" fillId="39" borderId="0" xfId="0" applyFont="1" applyFill="1"/>
    <xf numFmtId="0" fontId="94" fillId="36" borderId="61" xfId="0" applyFont="1" applyFill="1" applyBorder="1" applyAlignment="1">
      <alignment horizontal="center"/>
    </xf>
    <xf numFmtId="0" fontId="87" fillId="39" borderId="62" xfId="0" applyFont="1" applyFill="1" applyBorder="1" applyAlignment="1">
      <alignment horizontal="center"/>
    </xf>
    <xf numFmtId="0" fontId="87" fillId="39" borderId="54" xfId="0" applyFont="1" applyFill="1" applyBorder="1" applyAlignment="1">
      <alignment horizontal="center"/>
    </xf>
    <xf numFmtId="0" fontId="87" fillId="39" borderId="0" xfId="0" applyFont="1" applyFill="1" applyBorder="1" applyAlignment="1">
      <alignment horizontal="center"/>
    </xf>
    <xf numFmtId="0" fontId="87" fillId="39" borderId="53" xfId="0" applyFont="1" applyFill="1" applyBorder="1" applyAlignment="1">
      <alignment horizontal="center"/>
    </xf>
    <xf numFmtId="0" fontId="87" fillId="39" borderId="55" xfId="0" applyFont="1" applyFill="1" applyBorder="1" applyAlignment="1">
      <alignment horizontal="center"/>
    </xf>
    <xf numFmtId="0" fontId="0" fillId="39" borderId="0" xfId="0" applyFont="1" applyFill="1" applyBorder="1" applyAlignment="1">
      <alignment horizontal="center"/>
    </xf>
    <xf numFmtId="0" fontId="0" fillId="39" borderId="0" xfId="0" applyFont="1" applyFill="1" applyAlignment="1">
      <alignment horizontal="center"/>
    </xf>
    <xf numFmtId="0" fontId="91" fillId="39" borderId="0" xfId="0" applyFont="1" applyFill="1" applyAlignment="1">
      <alignment horizontal="left" vertical="center"/>
    </xf>
    <xf numFmtId="0" fontId="86" fillId="37" borderId="0" xfId="0" applyFont="1" applyFill="1" applyAlignment="1">
      <alignment horizontal="right"/>
    </xf>
    <xf numFmtId="0" fontId="86" fillId="37" borderId="0" xfId="0" applyFont="1" applyFill="1" applyBorder="1" applyAlignment="1">
      <alignment horizontal="center" vertical="center"/>
    </xf>
    <xf numFmtId="0" fontId="86" fillId="37" borderId="28" xfId="0" applyFont="1" applyFill="1" applyBorder="1" applyAlignment="1">
      <alignment horizontal="center" vertical="center"/>
    </xf>
    <xf numFmtId="0" fontId="85" fillId="36" borderId="64" xfId="0" applyFont="1" applyFill="1" applyBorder="1"/>
    <xf numFmtId="0" fontId="94" fillId="36" borderId="65" xfId="0" applyFont="1" applyFill="1" applyBorder="1" applyAlignment="1">
      <alignment horizontal="center" vertical="center"/>
    </xf>
    <xf numFmtId="0" fontId="87" fillId="39" borderId="66" xfId="0" applyFont="1" applyFill="1" applyBorder="1"/>
    <xf numFmtId="0" fontId="87" fillId="39" borderId="67" xfId="0" applyFont="1" applyFill="1" applyBorder="1" applyAlignment="1">
      <alignment horizontal="center" vertical="center"/>
    </xf>
    <xf numFmtId="0" fontId="87" fillId="39" borderId="57" xfId="0" applyFont="1" applyFill="1" applyBorder="1"/>
    <xf numFmtId="0" fontId="87" fillId="39" borderId="58" xfId="0" applyFont="1" applyFill="1" applyBorder="1" applyAlignment="1">
      <alignment horizontal="center" vertical="center"/>
    </xf>
    <xf numFmtId="0" fontId="87" fillId="39" borderId="56" xfId="0" applyFont="1" applyFill="1" applyBorder="1" applyAlignment="1">
      <alignment horizontal="center" vertical="center"/>
    </xf>
    <xf numFmtId="0" fontId="87" fillId="39" borderId="60" xfId="0" applyFont="1" applyFill="1" applyBorder="1"/>
    <xf numFmtId="0" fontId="87" fillId="39" borderId="59" xfId="0" applyFont="1" applyFill="1" applyBorder="1" applyAlignment="1">
      <alignment horizontal="center" vertical="center"/>
    </xf>
    <xf numFmtId="0" fontId="87" fillId="39" borderId="27" xfId="0" applyFont="1" applyFill="1" applyBorder="1"/>
    <xf numFmtId="0" fontId="87" fillId="39" borderId="28" xfId="0" applyFont="1" applyFill="1" applyBorder="1" applyAlignment="1">
      <alignment horizontal="center" vertical="center"/>
    </xf>
    <xf numFmtId="0" fontId="87" fillId="39" borderId="68" xfId="0" applyFont="1" applyFill="1" applyBorder="1"/>
    <xf numFmtId="0" fontId="87" fillId="39" borderId="69" xfId="0" applyFont="1" applyFill="1" applyBorder="1"/>
    <xf numFmtId="0" fontId="87" fillId="39" borderId="69" xfId="0" applyFont="1" applyFill="1" applyBorder="1" applyAlignment="1">
      <alignment horizontal="center"/>
    </xf>
    <xf numFmtId="0" fontId="87" fillId="39" borderId="69" xfId="0" applyFont="1" applyFill="1" applyBorder="1" applyAlignment="1">
      <alignment horizontal="center" vertical="center"/>
    </xf>
    <xf numFmtId="49" fontId="87" fillId="39" borderId="70" xfId="0" applyNumberFormat="1" applyFont="1" applyFill="1" applyBorder="1" applyAlignment="1">
      <alignment horizontal="center" vertical="center"/>
    </xf>
    <xf numFmtId="0" fontId="90" fillId="0" borderId="0" xfId="0" applyFont="1"/>
    <xf numFmtId="0" fontId="87" fillId="39" borderId="71" xfId="0" applyFont="1" applyFill="1" applyBorder="1"/>
    <xf numFmtId="0" fontId="87" fillId="39" borderId="63" xfId="0" applyFont="1" applyFill="1" applyBorder="1" applyAlignment="1">
      <alignment horizontal="center"/>
    </xf>
    <xf numFmtId="0" fontId="87" fillId="39" borderId="72" xfId="0" applyNumberFormat="1" applyFont="1" applyFill="1" applyBorder="1" applyAlignment="1">
      <alignment horizontal="center" vertical="center"/>
    </xf>
    <xf numFmtId="0" fontId="0" fillId="0" borderId="32" xfId="0" applyBorder="1"/>
    <xf numFmtId="0" fontId="87" fillId="39" borderId="37" xfId="0" applyFont="1" applyFill="1" applyBorder="1"/>
    <xf numFmtId="0" fontId="87" fillId="39" borderId="38" xfId="0" applyFont="1" applyFill="1" applyBorder="1" applyAlignment="1">
      <alignment horizontal="center"/>
    </xf>
    <xf numFmtId="0" fontId="87" fillId="39" borderId="38" xfId="0" applyFont="1" applyFill="1" applyBorder="1" applyAlignment="1">
      <alignment horizontal="center" vertical="center"/>
    </xf>
    <xf numFmtId="0" fontId="87" fillId="0" borderId="38" xfId="0" applyFont="1" applyBorder="1" applyAlignment="1">
      <alignment horizontal="right"/>
    </xf>
    <xf numFmtId="0" fontId="87" fillId="0" borderId="53" xfId="0" applyFont="1" applyBorder="1" applyAlignment="1">
      <alignment horizontal="right"/>
    </xf>
    <xf numFmtId="0" fontId="87" fillId="0" borderId="54" xfId="0" applyFont="1" applyBorder="1" applyAlignment="1">
      <alignment horizontal="right"/>
    </xf>
    <xf numFmtId="0" fontId="93" fillId="0" borderId="55" xfId="0" applyFont="1" applyBorder="1" applyAlignment="1">
      <alignment horizontal="right"/>
    </xf>
    <xf numFmtId="49" fontId="87" fillId="0" borderId="55" xfId="0" applyNumberFormat="1" applyFont="1" applyBorder="1" applyAlignment="1">
      <alignment horizontal="center"/>
    </xf>
    <xf numFmtId="49" fontId="87" fillId="0" borderId="38" xfId="0" applyNumberFormat="1" applyFont="1" applyBorder="1" applyAlignment="1">
      <alignment horizontal="center"/>
    </xf>
    <xf numFmtId="0" fontId="90" fillId="0" borderId="0" xfId="0" applyFont="1" applyBorder="1"/>
    <xf numFmtId="0" fontId="87" fillId="0" borderId="0" xfId="0" applyFont="1" applyBorder="1" applyAlignment="1">
      <alignment horizontal="right"/>
    </xf>
    <xf numFmtId="0" fontId="90" fillId="0" borderId="55" xfId="0" applyFont="1" applyBorder="1"/>
    <xf numFmtId="49" fontId="87" fillId="0" borderId="38" xfId="0" applyNumberFormat="1" applyFont="1" applyBorder="1" applyAlignment="1">
      <alignment horizontal="right"/>
    </xf>
    <xf numFmtId="0" fontId="90" fillId="39" borderId="27" xfId="0" applyFont="1" applyFill="1" applyBorder="1"/>
    <xf numFmtId="0" fontId="86" fillId="37" borderId="0" xfId="0" applyFont="1" applyFill="1" applyBorder="1"/>
    <xf numFmtId="0" fontId="85" fillId="36" borderId="0" xfId="0" applyFont="1" applyFill="1" applyBorder="1"/>
    <xf numFmtId="0" fontId="94" fillId="36" borderId="0" xfId="0" applyFont="1" applyFill="1" applyBorder="1" applyAlignment="1">
      <alignment horizontal="center"/>
    </xf>
    <xf numFmtId="0" fontId="94" fillId="36" borderId="0" xfId="0" applyFont="1" applyFill="1" applyBorder="1" applyAlignment="1">
      <alignment horizontal="center" vertical="center" wrapText="1"/>
    </xf>
    <xf numFmtId="0" fontId="94" fillId="36" borderId="0" xfId="0" applyFont="1" applyFill="1" applyBorder="1" applyAlignment="1">
      <alignment horizontal="center" vertical="center"/>
    </xf>
    <xf numFmtId="0" fontId="90" fillId="39" borderId="0" xfId="0" applyFont="1" applyFill="1" applyBorder="1"/>
    <xf numFmtId="0" fontId="0" fillId="0" borderId="0" xfId="0" applyBorder="1" applyAlignment="1">
      <alignment horizontal="center"/>
    </xf>
    <xf numFmtId="0" fontId="95" fillId="0" borderId="0" xfId="0" applyFont="1" applyBorder="1" applyAlignment="1">
      <alignment wrapText="1"/>
    </xf>
    <xf numFmtId="49" fontId="86" fillId="37" borderId="0" xfId="0" applyNumberFormat="1" applyFont="1" applyFill="1" applyBorder="1" applyAlignment="1">
      <alignment horizontal="center" vertical="center"/>
    </xf>
    <xf numFmtId="49" fontId="86" fillId="37" borderId="28" xfId="0" applyNumberFormat="1" applyFont="1" applyFill="1" applyBorder="1" applyAlignment="1">
      <alignment horizontal="center" vertical="center"/>
    </xf>
    <xf numFmtId="0" fontId="87" fillId="39" borderId="28" xfId="0" applyNumberFormat="1" applyFont="1" applyFill="1" applyBorder="1" applyAlignment="1">
      <alignment horizontal="center" vertical="center"/>
    </xf>
    <xf numFmtId="0" fontId="95" fillId="0" borderId="31" xfId="0" applyFont="1" applyBorder="1" applyAlignment="1">
      <alignment wrapText="1"/>
    </xf>
    <xf numFmtId="0" fontId="85" fillId="36" borderId="34" xfId="0" applyFont="1" applyFill="1" applyBorder="1"/>
    <xf numFmtId="0" fontId="94" fillId="36" borderId="35" xfId="0" applyFont="1" applyFill="1" applyBorder="1" applyAlignment="1">
      <alignment horizontal="center"/>
    </xf>
    <xf numFmtId="0" fontId="94" fillId="36" borderId="35" xfId="0" applyFont="1" applyFill="1" applyBorder="1" applyAlignment="1">
      <alignment horizontal="center" vertical="center" wrapText="1"/>
    </xf>
    <xf numFmtId="0" fontId="94" fillId="36" borderId="35" xfId="0" applyFont="1" applyFill="1" applyBorder="1" applyAlignment="1">
      <alignment horizontal="center" vertical="center"/>
    </xf>
    <xf numFmtId="0" fontId="94" fillId="36" borderId="36" xfId="0" applyFont="1" applyFill="1" applyBorder="1" applyAlignment="1">
      <alignment horizontal="center" vertical="center"/>
    </xf>
    <xf numFmtId="0" fontId="87" fillId="39" borderId="38" xfId="0" applyFont="1" applyFill="1" applyBorder="1"/>
    <xf numFmtId="0" fontId="94" fillId="36" borderId="44" xfId="0" applyFont="1" applyFill="1" applyBorder="1" applyAlignment="1">
      <alignment horizontal="center"/>
    </xf>
    <xf numFmtId="0" fontId="94" fillId="36" borderId="44" xfId="0" applyFont="1" applyFill="1" applyBorder="1" applyAlignment="1">
      <alignment horizontal="center" vertical="center" wrapText="1"/>
    </xf>
    <xf numFmtId="0" fontId="94" fillId="36" borderId="44" xfId="0" applyFont="1" applyFill="1" applyBorder="1" applyAlignment="1">
      <alignment horizontal="center" vertical="center"/>
    </xf>
    <xf numFmtId="0" fontId="94" fillId="36" borderId="45" xfId="0" applyFont="1" applyFill="1" applyBorder="1" applyAlignment="1">
      <alignment horizontal="center" vertical="center"/>
    </xf>
    <xf numFmtId="0" fontId="87" fillId="39" borderId="40" xfId="0" applyFont="1" applyFill="1" applyBorder="1"/>
    <xf numFmtId="0" fontId="87" fillId="39" borderId="41" xfId="0" applyFont="1" applyFill="1" applyBorder="1"/>
    <xf numFmtId="0" fontId="87" fillId="39" borderId="41" xfId="0" applyFont="1" applyFill="1" applyBorder="1" applyAlignment="1">
      <alignment horizontal="center"/>
    </xf>
    <xf numFmtId="0" fontId="87" fillId="39" borderId="41" xfId="0" applyFont="1" applyFill="1" applyBorder="1" applyAlignment="1">
      <alignment horizontal="center" vertical="center"/>
    </xf>
    <xf numFmtId="0" fontId="87" fillId="39" borderId="41" xfId="0" applyNumberFormat="1" applyFont="1" applyFill="1" applyBorder="1" applyAlignment="1">
      <alignment horizontal="center" vertical="center"/>
    </xf>
    <xf numFmtId="0" fontId="87" fillId="39" borderId="46" xfId="0" applyFont="1" applyFill="1" applyBorder="1"/>
    <xf numFmtId="0" fontId="87" fillId="39" borderId="47" xfId="0" applyFont="1" applyFill="1" applyBorder="1"/>
    <xf numFmtId="0" fontId="87" fillId="39" borderId="47" xfId="0" applyFont="1" applyFill="1" applyBorder="1" applyAlignment="1">
      <alignment horizontal="center"/>
    </xf>
    <xf numFmtId="0" fontId="87" fillId="39" borderId="47" xfId="0" applyFont="1" applyFill="1" applyBorder="1" applyAlignment="1">
      <alignment horizontal="center" vertical="center"/>
    </xf>
    <xf numFmtId="0" fontId="87" fillId="39" borderId="47" xfId="0" applyNumberFormat="1" applyFont="1" applyFill="1" applyBorder="1" applyAlignment="1">
      <alignment horizontal="center" vertical="center"/>
    </xf>
    <xf numFmtId="0" fontId="0" fillId="39" borderId="47" xfId="0" applyFont="1" applyFill="1" applyBorder="1" applyAlignment="1">
      <alignment horizontal="center" vertical="center"/>
    </xf>
    <xf numFmtId="0" fontId="1" fillId="0" borderId="0" xfId="0" applyFont="1" applyBorder="1" applyAlignment="1">
      <alignment horizontal="center"/>
    </xf>
    <xf numFmtId="0" fontId="1" fillId="0" borderId="28" xfId="0" applyFont="1" applyBorder="1" applyAlignment="1">
      <alignment horizontal="center"/>
    </xf>
    <xf numFmtId="0" fontId="89" fillId="0" borderId="0" xfId="0" applyFont="1" applyBorder="1" applyAlignment="1">
      <alignment wrapText="1"/>
    </xf>
    <xf numFmtId="0" fontId="0" fillId="0" borderId="39" xfId="0"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49" fontId="87" fillId="39" borderId="48" xfId="0" applyNumberFormat="1" applyFont="1" applyFill="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26" xfId="0" applyFont="1" applyBorder="1" applyAlignment="1">
      <alignment horizontal="left" vertical="center"/>
    </xf>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91" fillId="0" borderId="0" xfId="0" applyFont="1" applyAlignment="1">
      <alignment horizontal="left" vertical="center" wrapText="1"/>
    </xf>
    <xf numFmtId="0" fontId="91" fillId="39" borderId="24" xfId="0" applyFont="1" applyFill="1" applyBorder="1" applyAlignment="1">
      <alignment horizontal="left" vertical="center"/>
    </xf>
    <xf numFmtId="0" fontId="91" fillId="39" borderId="25" xfId="0" applyFont="1" applyFill="1" applyBorder="1" applyAlignment="1">
      <alignment horizontal="left" vertical="center"/>
    </xf>
    <xf numFmtId="0" fontId="91" fillId="39" borderId="26" xfId="0" applyFont="1" applyFill="1" applyBorder="1" applyAlignment="1">
      <alignment horizontal="left" vertical="center"/>
    </xf>
    <xf numFmtId="0" fontId="87" fillId="39" borderId="0" xfId="0" applyFont="1" applyFill="1" applyBorder="1" applyAlignment="1">
      <alignment shrinkToFit="1"/>
    </xf>
    <xf numFmtId="0" fontId="91" fillId="0" borderId="0" xfId="0" applyFont="1" applyAlignment="1">
      <alignment vertical="center" wrapText="1"/>
    </xf>
    <xf numFmtId="0" fontId="91" fillId="0" borderId="0" xfId="0" applyFont="1" applyAlignment="1">
      <alignment vertical="center"/>
    </xf>
    <xf numFmtId="0" fontId="91" fillId="39" borderId="0" xfId="0" applyFont="1" applyFill="1" applyBorder="1" applyAlignment="1">
      <alignment horizontal="left" vertical="center"/>
    </xf>
  </cellXfs>
  <cellStyles count="1567">
    <cellStyle name="_,0905 countermeasure kishimoto" xfId="12"/>
    <cellStyle name="_,0905 countermeasure kishimoto 2" xfId="13"/>
    <cellStyle name="_,0905 countermeasure kishimoto.xls グラフ 1" xfId="14"/>
    <cellStyle name="_,0905 countermeasure kishimoto.xls グラフ 1 2" xfId="15"/>
    <cellStyle name="_,0905 countermeasure kishimoto.xls グラフ 2" xfId="16"/>
    <cellStyle name="_,0905 countermeasure kishimoto.xls グラフ 2 2" xfId="17"/>
    <cellStyle name="_,1005 countermeasure kishimoto" xfId="18"/>
    <cellStyle name="_,1005 countermeasure kishimoto 2" xfId="19"/>
    <cellStyle name="_,1005 countermeasure kishimoto.xls グラフ 1" xfId="10"/>
    <cellStyle name="_,1005 countermeasure kishimoto.xls グラフ 1 2" xfId="20"/>
    <cellStyle name="_,1005 countermeasure kishimoto.xls グラフ 2" xfId="21"/>
    <cellStyle name="_,1005 countermeasure kishimoto.xls グラフ 2 2" xfId="22"/>
    <cellStyle name="_,1105 countermeasure kishimoto" xfId="23"/>
    <cellStyle name="_,1105 countermeasure kishimoto 2" xfId="24"/>
    <cellStyle name="_,1105 countermeasure kishimoto.xls グラフ 1" xfId="25"/>
    <cellStyle name="_,1105 countermeasure kishimoto.xls グラフ 1 2" xfId="26"/>
    <cellStyle name="_,1105 countermeasure kishimoto.xls グラフ 2" xfId="27"/>
    <cellStyle name="_,1105 countermeasure kishimoto.xls グラフ 2 2" xfId="28"/>
    <cellStyle name="_1205 countermeasure kishimoto.xls グラフ 1" xfId="29"/>
    <cellStyle name="_1205 countermeasure kishimoto.xls グラフ 1 2" xfId="30"/>
    <cellStyle name="_1205 countermeasure kishimoto.xls グラフ 1-1" xfId="31"/>
    <cellStyle name="_1205 countermeasure kishimoto.xls グラフ 1-1 2" xfId="32"/>
    <cellStyle name="_1205 countermeasure kishimoto.xls グラフ 1-2" xfId="33"/>
    <cellStyle name="_1205 countermeasure kishimoto.xls グラフ 1-2 2" xfId="34"/>
    <cellStyle name="_1205 countermeasure kishimoto.xls グラフ 1-3" xfId="35"/>
    <cellStyle name="_1205 countermeasure kishimoto.xls グラフ 1-3 2" xfId="36"/>
    <cellStyle name="_1205 countermeasure kishimoto.xls グラフ 2" xfId="37"/>
    <cellStyle name="_1205 countermeasure kishimoto.xls グラフ 2 2" xfId="38"/>
    <cellStyle name="_1205 countermeasure kishimoto.xls グラフ 2-1" xfId="39"/>
    <cellStyle name="_1205 countermeasure kishimoto.xls グラフ 2-1 2" xfId="40"/>
    <cellStyle name="_1205 countermeasure kishimoto.xls グラフ 2-2" xfId="41"/>
    <cellStyle name="_1205 countermeasure kishimoto.xls グラフ 2-2 2" xfId="42"/>
    <cellStyle name="_1205 countermeasure kishimoto.xls グラフ 2-3" xfId="43"/>
    <cellStyle name="_1205 countermeasure kishimoto.xls グラフ 2-3 2" xfId="44"/>
    <cellStyle name="_2006 02JC PD Target Asia  JPN" xfId="45"/>
    <cellStyle name="_2006 02JC PD Target Asia  JPN 2" xfId="46"/>
    <cellStyle name="_200602_JC_PD" xfId="47"/>
    <cellStyle name="_200602_JC_PD 2" xfId="48"/>
    <cellStyle name="_200602_PD_Asia" xfId="49"/>
    <cellStyle name="_200602_PD_Asia 2" xfId="50"/>
    <cellStyle name="_200603_JC_PD (2)" xfId="51"/>
    <cellStyle name="_200603_JC_PD (2) 2" xfId="52"/>
    <cellStyle name="_200604_JC_PD" xfId="53"/>
    <cellStyle name="_200604_JC_PD 2" xfId="54"/>
    <cellStyle name="_2007 Plan Motion Overview rev 9" xfId="55"/>
    <cellStyle name="_2007 Plan Motion Overview rev 9 2" xfId="56"/>
    <cellStyle name="_2007 Q4 P  L Bridges" xfId="57"/>
    <cellStyle name="_2007 Q4 P  L Bridges 2" xfId="58"/>
    <cellStyle name="_2008 inv by factory Jun 2008" xfId="59"/>
    <cellStyle name="_2008 inv by factory Jun 2008 2" xfId="60"/>
    <cellStyle name="_6-OP Risk" xfId="61"/>
    <cellStyle name="_6-OP Risk 2" xfId="62"/>
    <cellStyle name="_Bridge Worksheets - NA - FC4 FINAL" xfId="63"/>
    <cellStyle name="_Bridge Worksheets - NA - FC4 FINAL 2" xfId="64"/>
    <cellStyle name="_Checkbook Analysis_P3" xfId="65"/>
    <cellStyle name="_Checkbook Analysis_P3 2" xfId="66"/>
    <cellStyle name="_China TDK (TDCKLG)" xfId="67"/>
    <cellStyle name="_China TDK (TDCKLG) 2" xfId="68"/>
    <cellStyle name="_China TDK (TDCKLG)_China TDM (TDMCLG) P&amp;L" xfId="69"/>
    <cellStyle name="_China TDK (TDCKLG)_China TDM (TDMCLG) P&amp;L 2" xfId="70"/>
    <cellStyle name="_China TDM (TDMCLG)" xfId="71"/>
    <cellStyle name="_China TDM (TDMCLG) 2" xfId="72"/>
    <cellStyle name="_China TDM (TDMCLG) P&amp;L" xfId="73"/>
    <cellStyle name="_China TDM (TDMCLG) P&amp;L 2" xfId="74"/>
    <cellStyle name="_China TDM (TDMCLG)_China TDM (TDMCLG) P&amp;L" xfId="75"/>
    <cellStyle name="_China TDM (TDMCLG)_China TDM (TDMCLG) P&amp;L 2" xfId="76"/>
    <cellStyle name="_CM_China commercial _Feb  2006" xfId="77"/>
    <cellStyle name="_CM_China commercial _Feb  2006 2" xfId="78"/>
    <cellStyle name="_Column1" xfId="79"/>
    <cellStyle name="_Column1 2" xfId="80"/>
    <cellStyle name="_Column1_0702 Hengstler  Gap CloserQ1" xfId="81"/>
    <cellStyle name="_Column1_0702 Hengstler  Gap CloserQ1 2" xfId="82"/>
    <cellStyle name="_Column1_1 - Sales OP WC Actuals" xfId="83"/>
    <cellStyle name="_Column1_1 - Sales OP WC Actuals 2" xfId="84"/>
    <cellStyle name="_Column1_13 - R&amp;O" xfId="85"/>
    <cellStyle name="_Column1_13 - R&amp;O 2" xfId="86"/>
    <cellStyle name="_Column1_4 - Bridge to PFCST" xfId="87"/>
    <cellStyle name="_Column1_4 - Bridge to PFCST 2" xfId="88"/>
    <cellStyle name="_Column1_asia" xfId="89"/>
    <cellStyle name="_Column1_asia 2" xfId="90"/>
    <cellStyle name="_Column1_Brno" xfId="91"/>
    <cellStyle name="_Column1_Brno 2" xfId="92"/>
    <cellStyle name="_Column1_CHINA" xfId="93"/>
    <cellStyle name="_Column1_CHINA 2" xfId="94"/>
    <cellStyle name="_Column1_China TDK-HK" xfId="95"/>
    <cellStyle name="_Column1_China TDK-HK 2" xfId="96"/>
    <cellStyle name="_Column1_China TDM" xfId="97"/>
    <cellStyle name="_Column1_China TDM 2" xfId="98"/>
    <cellStyle name="_Column1_countermeasure_jianbo_Jan" xfId="99"/>
    <cellStyle name="_Column1_countermeasure_jianbo_Jan 2" xfId="100"/>
    <cellStyle name="_Column1_countermeasure_jianbo_Jan_,0905 countermeasure kishimoto" xfId="101"/>
    <cellStyle name="_Column1_countermeasure_jianbo_Jan_,0905 countermeasure kishimoto 2" xfId="102"/>
    <cellStyle name="_Column1_countermeasure_jianbo_Jan_,0905 countermeasure kishimoto.xls グラフ 1" xfId="103"/>
    <cellStyle name="_Column1_countermeasure_jianbo_Jan_,0905 countermeasure kishimoto.xls グラフ 1 2" xfId="104"/>
    <cellStyle name="_Column1_countermeasure_jianbo_Jan_,0905 countermeasure kishimoto.xls グラフ 2" xfId="105"/>
    <cellStyle name="_Column1_countermeasure_jianbo_Jan_,0905 countermeasure kishimoto.xls グラフ 2 2" xfId="106"/>
    <cellStyle name="_Column1_countermeasure_jianbo_Jan_,1005 countermeasure kishimoto" xfId="107"/>
    <cellStyle name="_Column1_countermeasure_jianbo_Jan_,1005 countermeasure kishimoto 2" xfId="108"/>
    <cellStyle name="_Column1_countermeasure_jianbo_Jan_,1005 countermeasure kishimoto.xls グラフ 1" xfId="109"/>
    <cellStyle name="_Column1_countermeasure_jianbo_Jan_,1005 countermeasure kishimoto.xls グラフ 1 2" xfId="110"/>
    <cellStyle name="_Column1_countermeasure_jianbo_Jan_,1005 countermeasure kishimoto.xls グラフ 2" xfId="111"/>
    <cellStyle name="_Column1_countermeasure_jianbo_Jan_,1005 countermeasure kishimoto.xls グラフ 2 2" xfId="112"/>
    <cellStyle name="_Column1_countermeasure_jianbo_Jan_,1105 countermeasure kishimoto" xfId="113"/>
    <cellStyle name="_Column1_countermeasure_jianbo_Jan_,1105 countermeasure kishimoto 2" xfId="114"/>
    <cellStyle name="_Column1_countermeasure_jianbo_Jan_,1105 countermeasure kishimoto.xls グラフ 1" xfId="115"/>
    <cellStyle name="_Column1_countermeasure_jianbo_Jan_,1105 countermeasure kishimoto.xls グラフ 1 2" xfId="116"/>
    <cellStyle name="_Column1_countermeasure_jianbo_Jan_,1105 countermeasure kishimoto.xls グラフ 2" xfId="117"/>
    <cellStyle name="_Column1_countermeasure_jianbo_Jan_,1105 countermeasure kishimoto.xls グラフ 2 2" xfId="118"/>
    <cellStyle name="_Column1_countermeasure_jianbo_Jan_1205 countermeasure kishimoto.xls グラフ 1" xfId="119"/>
    <cellStyle name="_Column1_countermeasure_jianbo_Jan_1205 countermeasure kishimoto.xls グラフ 1 2" xfId="120"/>
    <cellStyle name="_Column1_countermeasure_jianbo_Jan_1205 countermeasure kishimoto.xls グラフ 1-1" xfId="121"/>
    <cellStyle name="_Column1_countermeasure_jianbo_Jan_1205 countermeasure kishimoto.xls グラフ 1-1 2" xfId="122"/>
    <cellStyle name="_Column1_countermeasure_jianbo_Jan_1205 countermeasure kishimoto.xls グラフ 1-2" xfId="123"/>
    <cellStyle name="_Column1_countermeasure_jianbo_Jan_1205 countermeasure kishimoto.xls グラフ 1-2 2" xfId="124"/>
    <cellStyle name="_Column1_countermeasure_jianbo_Jan_1205 countermeasure kishimoto.xls グラフ 1-3" xfId="125"/>
    <cellStyle name="_Column1_countermeasure_jianbo_Jan_1205 countermeasure kishimoto.xls グラフ 1-3 2" xfId="126"/>
    <cellStyle name="_Column1_countermeasure_jianbo_Jan_1205 countermeasure kishimoto.xls グラフ 2" xfId="127"/>
    <cellStyle name="_Column1_countermeasure_jianbo_Jan_1205 countermeasure kishimoto.xls グラフ 2 2" xfId="128"/>
    <cellStyle name="_Column1_countermeasure_jianbo_Jan_1205 countermeasure kishimoto.xls グラフ 2-1" xfId="129"/>
    <cellStyle name="_Column1_countermeasure_jianbo_Jan_1205 countermeasure kishimoto.xls グラフ 2-1 2" xfId="130"/>
    <cellStyle name="_Column1_countermeasure_jianbo_Jan_1205 countermeasure kishimoto.xls グラフ 2-2" xfId="131"/>
    <cellStyle name="_Column1_countermeasure_jianbo_Jan_1205 countermeasure kishimoto.xls グラフ 2-2 2" xfId="132"/>
    <cellStyle name="_Column1_countermeasure_jianbo_Jan_1205 countermeasure kishimoto.xls グラフ 2-3" xfId="133"/>
    <cellStyle name="_Column1_countermeasure_jianbo_Jan_1205 countermeasure kishimoto.xls グラフ 2-3 2" xfId="134"/>
    <cellStyle name="_Column1_countermeasure_jianbo_Jan_Feedback countermeasure-Nov 2005-William" xfId="135"/>
    <cellStyle name="_Column1_countermeasure_jianbo_Jan_Feedback countermeasure-Nov 2005-William 2" xfId="136"/>
    <cellStyle name="_Column1_countermeasure_jianbo_Jan_New　Countermeasure　QC&amp;CD0509" xfId="137"/>
    <cellStyle name="_Column1_countermeasure_jianbo_Jan_New　Countermeasure　QC&amp;CD0509 2" xfId="138"/>
    <cellStyle name="_Column1_countermeasure_jianbo_Jan_New　Countermeasure　QC&amp;CD0509.xls グラフ 1" xfId="139"/>
    <cellStyle name="_Column1_countermeasure_jianbo_Jan_New　Countermeasure　QC&amp;CD0509.xls グラフ 1 2" xfId="140"/>
    <cellStyle name="_Column1_countermeasure_jianbo_Jan_New　Countermeasure　QC&amp;CD0509.xls グラフ 2" xfId="141"/>
    <cellStyle name="_Column1_countermeasure_jianbo_Jan_New　Countermeasure　QC&amp;CD0509.xls グラフ 2 2" xfId="142"/>
    <cellStyle name="_Column1_countermeasure_jianbo_Jan_New　Countermeasure　QC&amp;CD0511" xfId="143"/>
    <cellStyle name="_Column1_countermeasure_jianbo_Jan_New　Countermeasure　QC&amp;CD0511 2" xfId="144"/>
    <cellStyle name="_Column1_countermeasure_jianbo_Jan_New　Countermeasure　QC&amp;CD0511.xls グラフ 1" xfId="145"/>
    <cellStyle name="_Column1_countermeasure_jianbo_Jan_New　Countermeasure　QC&amp;CD0511.xls グラフ 1 2" xfId="146"/>
    <cellStyle name="_Column1_countermeasure_jianbo_Jan_New　Countermeasure　QC&amp;CD0511.xls グラフ 2" xfId="147"/>
    <cellStyle name="_Column1_countermeasure_jianbo_Jan_New　Countermeasure　QC&amp;CD0511.xls グラフ 2 2" xfId="148"/>
    <cellStyle name="_Column1_countermeasure_jianbo_Jan_New sample countermeasure" xfId="149"/>
    <cellStyle name="_Column1_countermeasure_jianbo_Jan_New sample countermeasure 2" xfId="150"/>
    <cellStyle name="_Column1_countermeasure_jianbo_Jan_New sample countermeasure.xls グラフ 1" xfId="151"/>
    <cellStyle name="_Column1_countermeasure_jianbo_Jan_New sample countermeasure.xls グラフ 1 2" xfId="152"/>
    <cellStyle name="_Column1_countermeasure_jianbo_Jan_New sample countermeasure.xls グラフ 1-1" xfId="153"/>
    <cellStyle name="_Column1_countermeasure_jianbo_Jan_New sample countermeasure.xls グラフ 1-1 2" xfId="154"/>
    <cellStyle name="_Column1_countermeasure_jianbo_Jan_New sample countermeasure.xls グラフ 1-2" xfId="155"/>
    <cellStyle name="_Column1_countermeasure_jianbo_Jan_New sample countermeasure.xls グラフ 1-2 2" xfId="156"/>
    <cellStyle name="_Column1_countermeasure_jianbo_Jan_New sample countermeasure.xls グラフ 1-3" xfId="157"/>
    <cellStyle name="_Column1_countermeasure_jianbo_Jan_New sample countermeasure.xls グラフ 1-3 2" xfId="158"/>
    <cellStyle name="_Column1_countermeasure_jianbo_Jan_New sample countermeasure.xls グラフ 2" xfId="159"/>
    <cellStyle name="_Column1_countermeasure_jianbo_Jan_New sample countermeasure.xls グラフ 2 2" xfId="160"/>
    <cellStyle name="_Column1_countermeasure_jianbo_Jan_New sample countermeasure.xls グラフ 2-1" xfId="161"/>
    <cellStyle name="_Column1_countermeasure_jianbo_Jan_New sample countermeasure.xls グラフ 2-1 2" xfId="162"/>
    <cellStyle name="_Column1_countermeasure_jianbo_Jan_New sample countermeasure.xls グラフ 2-2" xfId="163"/>
    <cellStyle name="_Column1_countermeasure_jianbo_Jan_New sample countermeasure.xls グラフ 2-2 2" xfId="164"/>
    <cellStyle name="_Column1_countermeasure_jianbo_Jan_New sample countermeasure.xls グラフ 2-3" xfId="165"/>
    <cellStyle name="_Column1_countermeasure_jianbo_Jan_New sample countermeasure.xls グラフ 2-3 2" xfId="166"/>
    <cellStyle name="_Column1_countermeasure_jianbo_Jan_PD-Level2 Japan &amp; SE Asia Dec r" xfId="167"/>
    <cellStyle name="_Column1_countermeasure_jianbo_Jan_PD-Level2 Japan &amp; SE Asia Dec r 2" xfId="168"/>
    <cellStyle name="_Column1_countermeasure_jianbo_Jan_PD-Level2 Japan &amp; SE Asia Nov r" xfId="169"/>
    <cellStyle name="_Column1_countermeasure_jianbo_Jan_PD-Level2 Japan &amp; SE Asia Nov r 2" xfId="170"/>
    <cellStyle name="_Column1_Day One Deck - 1607 China" xfId="171"/>
    <cellStyle name="_Column1_Day One Deck - 1607 China 2" xfId="172"/>
    <cellStyle name="_Column1_DTS Budget Package 2007 09_26_06" xfId="173"/>
    <cellStyle name="_Column1_DTS Budget Package 2007 09_26_06 2" xfId="174"/>
    <cellStyle name="_Column1_DTS Budget Package 2007-Oct 3" xfId="175"/>
    <cellStyle name="_Column1_DTS Budget Package 2007-Oct 3 2" xfId="176"/>
    <cellStyle name="_Column1_DTS Risks  Oppor F8 V1" xfId="177"/>
    <cellStyle name="_Column1_DTS Risks  Oppor F8 V1 2" xfId="178"/>
    <cellStyle name="_Column1_Export Budget Package 2007 09_18_06" xfId="179"/>
    <cellStyle name="_Column1_Export Budget Package 2007 09_18_06 2" xfId="180"/>
    <cellStyle name="_Column1_Export Budget Package 2007 09_25_06" xfId="181"/>
    <cellStyle name="_Column1_Export Budget Package 2007 09_25_06 2" xfId="182"/>
    <cellStyle name="_Column1_Flen" xfId="183"/>
    <cellStyle name="_Column1_Flen 2" xfId="184"/>
    <cellStyle name="_Column1_GPDLG Q1 outlook Jan 07" xfId="185"/>
    <cellStyle name="_Column1_GPDLG Q1 outlook Jan 07 2" xfId="186"/>
    <cellStyle name="_Column1_Group " xfId="187"/>
    <cellStyle name="_Column1_Group  2" xfId="188"/>
    <cellStyle name="_Column1_HENLG_OPSREVIEW 0107" xfId="189"/>
    <cellStyle name="_Column1_HENLG_OPSREVIEW 0107 2" xfId="190"/>
    <cellStyle name="_Column1_Italy" xfId="191"/>
    <cellStyle name="_Column1_Italy 2" xfId="192"/>
    <cellStyle name="_Column1_JAPAN" xfId="193"/>
    <cellStyle name="_Column1_JAPAN 2" xfId="194"/>
    <cellStyle name="_Column1_JAPAN_,0905 countermeasure kishimoto" xfId="195"/>
    <cellStyle name="_Column1_JAPAN_,0905 countermeasure kishimoto 2" xfId="196"/>
    <cellStyle name="_Column1_JAPAN_,0905 countermeasure kishimoto.xls グラフ 1" xfId="197"/>
    <cellStyle name="_Column1_JAPAN_,0905 countermeasure kishimoto.xls グラフ 1 2" xfId="198"/>
    <cellStyle name="_Column1_JAPAN_,0905 countermeasure kishimoto.xls グラフ 2" xfId="199"/>
    <cellStyle name="_Column1_JAPAN_,0905 countermeasure kishimoto.xls グラフ 2 2" xfId="200"/>
    <cellStyle name="_Column1_JAPAN_,1005 countermeasure kishimoto" xfId="201"/>
    <cellStyle name="_Column1_JAPAN_,1005 countermeasure kishimoto 2" xfId="202"/>
    <cellStyle name="_Column1_JAPAN_,1005 countermeasure kishimoto.xls グラフ 1" xfId="203"/>
    <cellStyle name="_Column1_JAPAN_,1005 countermeasure kishimoto.xls グラフ 1 2" xfId="204"/>
    <cellStyle name="_Column1_JAPAN_,1005 countermeasure kishimoto.xls グラフ 2" xfId="205"/>
    <cellStyle name="_Column1_JAPAN_,1005 countermeasure kishimoto.xls グラフ 2 2" xfId="206"/>
    <cellStyle name="_Column1_JAPAN_,1105 countermeasure kishimoto" xfId="207"/>
    <cellStyle name="_Column1_JAPAN_,1105 countermeasure kishimoto 2" xfId="208"/>
    <cellStyle name="_Column1_JAPAN_,1105 countermeasure kishimoto.xls グラフ 1" xfId="209"/>
    <cellStyle name="_Column1_JAPAN_,1105 countermeasure kishimoto.xls グラフ 1 2" xfId="210"/>
    <cellStyle name="_Column1_JAPAN_,1105 countermeasure kishimoto.xls グラフ 2" xfId="211"/>
    <cellStyle name="_Column1_JAPAN_,1105 countermeasure kishimoto.xls グラフ 2 2" xfId="212"/>
    <cellStyle name="_Column1_JAPAN_1205 countermeasure kishimoto.xls グラフ 1" xfId="213"/>
    <cellStyle name="_Column1_JAPAN_1205 countermeasure kishimoto.xls グラフ 1 2" xfId="214"/>
    <cellStyle name="_Column1_JAPAN_1205 countermeasure kishimoto.xls グラフ 1-1" xfId="215"/>
    <cellStyle name="_Column1_JAPAN_1205 countermeasure kishimoto.xls グラフ 1-1 2" xfId="216"/>
    <cellStyle name="_Column1_JAPAN_1205 countermeasure kishimoto.xls グラフ 1-2" xfId="217"/>
    <cellStyle name="_Column1_JAPAN_1205 countermeasure kishimoto.xls グラフ 1-2 2" xfId="218"/>
    <cellStyle name="_Column1_JAPAN_1205 countermeasure kishimoto.xls グラフ 1-3" xfId="219"/>
    <cellStyle name="_Column1_JAPAN_1205 countermeasure kishimoto.xls グラフ 1-3 2" xfId="220"/>
    <cellStyle name="_Column1_JAPAN_1205 countermeasure kishimoto.xls グラフ 2" xfId="221"/>
    <cellStyle name="_Column1_JAPAN_1205 countermeasure kishimoto.xls グラフ 2 2" xfId="222"/>
    <cellStyle name="_Column1_JAPAN_1205 countermeasure kishimoto.xls グラフ 2-1" xfId="223"/>
    <cellStyle name="_Column1_JAPAN_1205 countermeasure kishimoto.xls グラフ 2-1 2" xfId="224"/>
    <cellStyle name="_Column1_JAPAN_1205 countermeasure kishimoto.xls グラフ 2-2" xfId="225"/>
    <cellStyle name="_Column1_JAPAN_1205 countermeasure kishimoto.xls グラフ 2-2 2" xfId="226"/>
    <cellStyle name="_Column1_JAPAN_1205 countermeasure kishimoto.xls グラフ 2-3" xfId="227"/>
    <cellStyle name="_Column1_JAPAN_1205 countermeasure kishimoto.xls グラフ 2-3 2" xfId="228"/>
    <cellStyle name="_Column1_JAPAN_Feedback countermeasure-Nov 2005-William" xfId="229"/>
    <cellStyle name="_Column1_JAPAN_Feedback countermeasure-Nov 2005-William 2" xfId="230"/>
    <cellStyle name="_Column1_JAPAN_New　Countermeasure　QC&amp;CD0509" xfId="231"/>
    <cellStyle name="_Column1_JAPAN_New　Countermeasure　QC&amp;CD0509 2" xfId="232"/>
    <cellStyle name="_Column1_JAPAN_New　Countermeasure　QC&amp;CD0509.xls グラフ 1" xfId="233"/>
    <cellStyle name="_Column1_JAPAN_New　Countermeasure　QC&amp;CD0509.xls グラフ 1 2" xfId="234"/>
    <cellStyle name="_Column1_JAPAN_New　Countermeasure　QC&amp;CD0509.xls グラフ 2" xfId="235"/>
    <cellStyle name="_Column1_JAPAN_New　Countermeasure　QC&amp;CD0509.xls グラフ 2 2" xfId="236"/>
    <cellStyle name="_Column1_JAPAN_New　Countermeasure　QC&amp;CD0511" xfId="237"/>
    <cellStyle name="_Column1_JAPAN_New　Countermeasure　QC&amp;CD0511 2" xfId="238"/>
    <cellStyle name="_Column1_JAPAN_New　Countermeasure　QC&amp;CD0511.xls グラフ 1" xfId="239"/>
    <cellStyle name="_Column1_JAPAN_New　Countermeasure　QC&amp;CD0511.xls グラフ 1 2" xfId="240"/>
    <cellStyle name="_Column1_JAPAN_New　Countermeasure　QC&amp;CD0511.xls グラフ 2" xfId="241"/>
    <cellStyle name="_Column1_JAPAN_New　Countermeasure　QC&amp;CD0511.xls グラフ 2 2" xfId="242"/>
    <cellStyle name="_Column1_JAPAN_New sample countermeasure" xfId="243"/>
    <cellStyle name="_Column1_JAPAN_New sample countermeasure 2" xfId="244"/>
    <cellStyle name="_Column1_JAPAN_New sample countermeasure.xls グラフ 1" xfId="245"/>
    <cellStyle name="_Column1_JAPAN_New sample countermeasure.xls グラフ 1 2" xfId="246"/>
    <cellStyle name="_Column1_JAPAN_New sample countermeasure.xls グラフ 1-1" xfId="247"/>
    <cellStyle name="_Column1_JAPAN_New sample countermeasure.xls グラフ 1-1 2" xfId="248"/>
    <cellStyle name="_Column1_JAPAN_New sample countermeasure.xls グラフ 1-2" xfId="249"/>
    <cellStyle name="_Column1_JAPAN_New sample countermeasure.xls グラフ 1-2 2" xfId="250"/>
    <cellStyle name="_Column1_JAPAN_New sample countermeasure.xls グラフ 1-3" xfId="251"/>
    <cellStyle name="_Column1_JAPAN_New sample countermeasure.xls グラフ 1-3 2" xfId="252"/>
    <cellStyle name="_Column1_JAPAN_New sample countermeasure.xls グラフ 2" xfId="253"/>
    <cellStyle name="_Column1_JAPAN_New sample countermeasure.xls グラフ 2 2" xfId="254"/>
    <cellStyle name="_Column1_JAPAN_New sample countermeasure.xls グラフ 2-1" xfId="255"/>
    <cellStyle name="_Column1_JAPAN_New sample countermeasure.xls グラフ 2-1 2" xfId="256"/>
    <cellStyle name="_Column1_JAPAN_New sample countermeasure.xls グラフ 2-2" xfId="257"/>
    <cellStyle name="_Column1_JAPAN_New sample countermeasure.xls グラフ 2-2 2" xfId="258"/>
    <cellStyle name="_Column1_JAPAN_New sample countermeasure.xls グラフ 2-3" xfId="259"/>
    <cellStyle name="_Column1_JAPAN_New sample countermeasure.xls グラフ 2-3 2" xfId="260"/>
    <cellStyle name="_Column1_JAPAN_PD-Level2 Japan &amp; SE Asia Dec r" xfId="261"/>
    <cellStyle name="_Column1_JAPAN_PD-Level2 Japan &amp; SE Asia Dec r 2" xfId="262"/>
    <cellStyle name="_Column1_JAPAN_PD-Level2 Japan &amp; SE Asia Nov r" xfId="263"/>
    <cellStyle name="_Column1_JAPAN_PD-Level2 Japan &amp; SE Asia Nov r 2" xfId="264"/>
    <cellStyle name="_Column1_Juarez" xfId="265"/>
    <cellStyle name="_Column1_Juarez 2" xfId="266"/>
    <cellStyle name="_Column1_LCR Sourcing Funnel - AP - 2-Aug-2005" xfId="267"/>
    <cellStyle name="_Column1_LCR Sourcing Funnel - AP - 2-Aug-2005 2" xfId="268"/>
    <cellStyle name="_Column1_LCR Sourcing Funnel - AP - 6-Sep-2005" xfId="269"/>
    <cellStyle name="_Column1_LCR Sourcing Funnel - AP - 6-Sep-2005 2" xfId="270"/>
    <cellStyle name="_Column1_LCR Sourcing Funnel - AP - 8-Aug-2005" xfId="271"/>
    <cellStyle name="_Column1_LCR Sourcing Funnel - AP - 8-Aug-2005 2" xfId="272"/>
    <cellStyle name="_Column1_Level2 Japan  SE Asia Mar" xfId="273"/>
    <cellStyle name="_Column1_Level2 Japan  SE Asia Mar 2" xfId="274"/>
    <cellStyle name="_Column1_Main" xfId="275"/>
    <cellStyle name="_Column1_Main 2" xfId="276"/>
    <cellStyle name="_Column1_Mthly Booking Var Expl" xfId="277"/>
    <cellStyle name="_Column1_Mthly Booking Var Expl 2" xfId="278"/>
    <cellStyle name="_Column1_Mthly Sales Var Expl" xfId="279"/>
    <cellStyle name="_Column1_Mthly Sales Var Expl 2" xfId="280"/>
    <cellStyle name="_Column1_PD-Level2 Japan  SE Asia" xfId="281"/>
    <cellStyle name="_Column1_PD-Level2 Japan  SE Asia 2" xfId="282"/>
    <cellStyle name="_Column1_PD-Level2 Japan  SE Asia Jul r (2)" xfId="283"/>
    <cellStyle name="_Column1_PD-Level2 Japan  SE Asia Jul r (2) 2" xfId="284"/>
    <cellStyle name="_Column1_PD-Level2 Japan  SE Asia_,0905 countermeasure kishimoto" xfId="285"/>
    <cellStyle name="_Column1_PD-Level2 Japan  SE Asia_,0905 countermeasure kishimoto 2" xfId="286"/>
    <cellStyle name="_Column1_PD-Level2 Japan  SE Asia_,0905 countermeasure kishimoto.xls グラフ 1" xfId="287"/>
    <cellStyle name="_Column1_PD-Level2 Japan  SE Asia_,0905 countermeasure kishimoto.xls グラフ 1 2" xfId="288"/>
    <cellStyle name="_Column1_PD-Level2 Japan  SE Asia_,0905 countermeasure kishimoto.xls グラフ 2" xfId="289"/>
    <cellStyle name="_Column1_PD-Level2 Japan  SE Asia_,0905 countermeasure kishimoto.xls グラフ 2 2" xfId="290"/>
    <cellStyle name="_Column1_PD-Level2 Japan  SE Asia_,1005 countermeasure kishimoto" xfId="291"/>
    <cellStyle name="_Column1_PD-Level2 Japan  SE Asia_,1005 countermeasure kishimoto 2" xfId="292"/>
    <cellStyle name="_Column1_PD-Level2 Japan  SE Asia_,1005 countermeasure kishimoto.xls グラフ 1" xfId="293"/>
    <cellStyle name="_Column1_PD-Level2 Japan  SE Asia_,1005 countermeasure kishimoto.xls グラフ 1 2" xfId="294"/>
    <cellStyle name="_Column1_PD-Level2 Japan  SE Asia_,1005 countermeasure kishimoto.xls グラフ 2" xfId="295"/>
    <cellStyle name="_Column1_PD-Level2 Japan  SE Asia_,1005 countermeasure kishimoto.xls グラフ 2 2" xfId="296"/>
    <cellStyle name="_Column1_PD-Level2 Japan  SE Asia_,1105 countermeasure kishimoto" xfId="297"/>
    <cellStyle name="_Column1_PD-Level2 Japan  SE Asia_,1105 countermeasure kishimoto 2" xfId="298"/>
    <cellStyle name="_Column1_PD-Level2 Japan  SE Asia_,1105 countermeasure kishimoto.xls グラフ 1" xfId="299"/>
    <cellStyle name="_Column1_PD-Level2 Japan  SE Asia_,1105 countermeasure kishimoto.xls グラフ 1 2" xfId="300"/>
    <cellStyle name="_Column1_PD-Level2 Japan  SE Asia_,1105 countermeasure kishimoto.xls グラフ 2" xfId="301"/>
    <cellStyle name="_Column1_PD-Level2 Japan  SE Asia_,1105 countermeasure kishimoto.xls グラフ 2 2" xfId="302"/>
    <cellStyle name="_Column1_PD-Level2 Japan  SE Asia_1205 countermeasure kishimoto.xls グラフ 1" xfId="303"/>
    <cellStyle name="_Column1_PD-Level2 Japan  SE Asia_1205 countermeasure kishimoto.xls グラフ 1 2" xfId="304"/>
    <cellStyle name="_Column1_PD-Level2 Japan  SE Asia_1205 countermeasure kishimoto.xls グラフ 1-1" xfId="305"/>
    <cellStyle name="_Column1_PD-Level2 Japan  SE Asia_1205 countermeasure kishimoto.xls グラフ 1-1 2" xfId="306"/>
    <cellStyle name="_Column1_PD-Level2 Japan  SE Asia_1205 countermeasure kishimoto.xls グラフ 1-2" xfId="307"/>
    <cellStyle name="_Column1_PD-Level2 Japan  SE Asia_1205 countermeasure kishimoto.xls グラフ 1-2 2" xfId="308"/>
    <cellStyle name="_Column1_PD-Level2 Japan  SE Asia_1205 countermeasure kishimoto.xls グラフ 1-3" xfId="309"/>
    <cellStyle name="_Column1_PD-Level2 Japan  SE Asia_1205 countermeasure kishimoto.xls グラフ 1-3 2" xfId="310"/>
    <cellStyle name="_Column1_PD-Level2 Japan  SE Asia_1205 countermeasure kishimoto.xls グラフ 2" xfId="311"/>
    <cellStyle name="_Column1_PD-Level2 Japan  SE Asia_1205 countermeasure kishimoto.xls グラフ 2 2" xfId="312"/>
    <cellStyle name="_Column1_PD-Level2 Japan  SE Asia_1205 countermeasure kishimoto.xls グラフ 2-1" xfId="313"/>
    <cellStyle name="_Column1_PD-Level2 Japan  SE Asia_1205 countermeasure kishimoto.xls グラフ 2-1 2" xfId="314"/>
    <cellStyle name="_Column1_PD-Level2 Japan  SE Asia_1205 countermeasure kishimoto.xls グラフ 2-2" xfId="315"/>
    <cellStyle name="_Column1_PD-Level2 Japan  SE Asia_1205 countermeasure kishimoto.xls グラフ 2-2 2" xfId="316"/>
    <cellStyle name="_Column1_PD-Level2 Japan  SE Asia_1205 countermeasure kishimoto.xls グラフ 2-3" xfId="317"/>
    <cellStyle name="_Column1_PD-Level2 Japan  SE Asia_1205 countermeasure kishimoto.xls グラフ 2-3 2" xfId="318"/>
    <cellStyle name="_Column1_PD-Level2 Japan  SE Asia_Feedback countermeasure-Nov 2005-William" xfId="319"/>
    <cellStyle name="_Column1_PD-Level2 Japan  SE Asia_Feedback countermeasure-Nov 2005-William 2" xfId="320"/>
    <cellStyle name="_Column1_PD-Level2 Japan  SE Asia_New　Countermeasure　QC&amp;CD0509" xfId="321"/>
    <cellStyle name="_Column1_PD-Level2 Japan  SE Asia_New　Countermeasure　QC&amp;CD0509 2" xfId="322"/>
    <cellStyle name="_Column1_PD-Level2 Japan  SE Asia_New　Countermeasure　QC&amp;CD0509.xls グラフ 1" xfId="323"/>
    <cellStyle name="_Column1_PD-Level2 Japan  SE Asia_New　Countermeasure　QC&amp;CD0509.xls グラフ 1 2" xfId="324"/>
    <cellStyle name="_Column1_PD-Level2 Japan  SE Asia_New　Countermeasure　QC&amp;CD0509.xls グラフ 2" xfId="325"/>
    <cellStyle name="_Column1_PD-Level2 Japan  SE Asia_New　Countermeasure　QC&amp;CD0509.xls グラフ 2 2" xfId="326"/>
    <cellStyle name="_Column1_PD-Level2 Japan  SE Asia_New　Countermeasure　QC&amp;CD0511" xfId="327"/>
    <cellStyle name="_Column1_PD-Level2 Japan  SE Asia_New　Countermeasure　QC&amp;CD0511 2" xfId="328"/>
    <cellStyle name="_Column1_PD-Level2 Japan  SE Asia_New　Countermeasure　QC&amp;CD0511.xls グラフ 1" xfId="329"/>
    <cellStyle name="_Column1_PD-Level2 Japan  SE Asia_New　Countermeasure　QC&amp;CD0511.xls グラフ 1 2" xfId="330"/>
    <cellStyle name="_Column1_PD-Level2 Japan  SE Asia_New　Countermeasure　QC&amp;CD0511.xls グラフ 2" xfId="331"/>
    <cellStyle name="_Column1_PD-Level2 Japan  SE Asia_New　Countermeasure　QC&amp;CD0511.xls グラフ 2 2" xfId="332"/>
    <cellStyle name="_Column1_PD-Level2 Japan  SE Asia_New sample countermeasure" xfId="333"/>
    <cellStyle name="_Column1_PD-Level2 Japan  SE Asia_New sample countermeasure 2" xfId="334"/>
    <cellStyle name="_Column1_PD-Level2 Japan  SE Asia_New sample countermeasure.xls グラフ 1" xfId="335"/>
    <cellStyle name="_Column1_PD-Level2 Japan  SE Asia_New sample countermeasure.xls グラフ 1 2" xfId="336"/>
    <cellStyle name="_Column1_PD-Level2 Japan  SE Asia_New sample countermeasure.xls グラフ 1-1" xfId="337"/>
    <cellStyle name="_Column1_PD-Level2 Japan  SE Asia_New sample countermeasure.xls グラフ 1-1 2" xfId="338"/>
    <cellStyle name="_Column1_PD-Level2 Japan  SE Asia_New sample countermeasure.xls グラフ 1-2" xfId="339"/>
    <cellStyle name="_Column1_PD-Level2 Japan  SE Asia_New sample countermeasure.xls グラフ 1-2 2" xfId="340"/>
    <cellStyle name="_Column1_PD-Level2 Japan  SE Asia_New sample countermeasure.xls グラフ 1-3" xfId="341"/>
    <cellStyle name="_Column1_PD-Level2 Japan  SE Asia_New sample countermeasure.xls グラフ 1-3 2" xfId="342"/>
    <cellStyle name="_Column1_PD-Level2 Japan  SE Asia_New sample countermeasure.xls グラフ 2" xfId="343"/>
    <cellStyle name="_Column1_PD-Level2 Japan  SE Asia_New sample countermeasure.xls グラフ 2 2" xfId="344"/>
    <cellStyle name="_Column1_PD-Level2 Japan  SE Asia_New sample countermeasure.xls グラフ 2-1" xfId="345"/>
    <cellStyle name="_Column1_PD-Level2 Japan  SE Asia_New sample countermeasure.xls グラフ 2-1 2" xfId="346"/>
    <cellStyle name="_Column1_PD-Level2 Japan  SE Asia_New sample countermeasure.xls グラフ 2-2" xfId="347"/>
    <cellStyle name="_Column1_PD-Level2 Japan  SE Asia_New sample countermeasure.xls グラフ 2-2 2" xfId="348"/>
    <cellStyle name="_Column1_PD-Level2 Japan  SE Asia_New sample countermeasure.xls グラフ 2-3" xfId="349"/>
    <cellStyle name="_Column1_PD-Level2 Japan  SE Asia_New sample countermeasure.xls グラフ 2-3 2" xfId="350"/>
    <cellStyle name="_Column1_PD-Level2 Japan  SE Asia_PD-Level2 Japan &amp; SE Asia Dec r" xfId="351"/>
    <cellStyle name="_Column1_PD-Level2 Japan  SE Asia_PD-Level2 Japan &amp; SE Asia Dec r 2" xfId="352"/>
    <cellStyle name="_Column1_PD-Level2 Japan  SE Asia_PD-Level2 Japan &amp; SE Asia Nov r" xfId="353"/>
    <cellStyle name="_Column1_PD-Level2 Japan  SE Asia_PD-Level2 Japan &amp; SE Asia Nov r 2" xfId="354"/>
    <cellStyle name="_Column1_Risks  Oppor F8 V1" xfId="355"/>
    <cellStyle name="_Column1_Risks  Oppor F8 V1 2" xfId="356"/>
    <cellStyle name="_Column1_Rock" xfId="357"/>
    <cellStyle name="_Column1_Rock 2" xfId="358"/>
    <cellStyle name="_Column1_Rock_1 - Sales OP WC Actuals" xfId="359"/>
    <cellStyle name="_Column1_Rock_1 - Sales OP WC Actuals 2" xfId="360"/>
    <cellStyle name="_Column1_Rockford" xfId="361"/>
    <cellStyle name="_Column1_Rockford 2" xfId="362"/>
    <cellStyle name="_Column1_Shared Service" xfId="363"/>
    <cellStyle name="_Column1_Shared Service 2" xfId="364"/>
    <cellStyle name="_Column1_Sheet1" xfId="365"/>
    <cellStyle name="_Column1_Sheet1 2" xfId="366"/>
    <cellStyle name="_Column1_Std Wk 2005.07.04" xfId="367"/>
    <cellStyle name="_Column1_Std Wk 2005.07.04 2" xfId="368"/>
    <cellStyle name="_Column1_StdWk(Kishimoto)05,10" xfId="369"/>
    <cellStyle name="_Column1_StdWk(Kishimoto)05,10 2" xfId="370"/>
    <cellStyle name="_Column2" xfId="371"/>
    <cellStyle name="_Column2 2" xfId="372"/>
    <cellStyle name="_Column3" xfId="373"/>
    <cellStyle name="_Column3 2" xfId="374"/>
    <cellStyle name="_Column4" xfId="375"/>
    <cellStyle name="_Column4 2" xfId="376"/>
    <cellStyle name="_Column4_0702 Hengstler  Gap CloserQ1" xfId="377"/>
    <cellStyle name="_Column4_0702 Hengstler  Gap CloserQ1 2" xfId="378"/>
    <cellStyle name="_Column4_1 - Sales OP WC Actuals" xfId="379"/>
    <cellStyle name="_Column4_1 - Sales OP WC Actuals 2" xfId="380"/>
    <cellStyle name="_Column4_13 - R&amp;O" xfId="381"/>
    <cellStyle name="_Column4_13 - R&amp;O 2" xfId="382"/>
    <cellStyle name="_Column4_4 - Bridge to PFCST" xfId="383"/>
    <cellStyle name="_Column4_4 - Bridge to PFCST 2" xfId="384"/>
    <cellStyle name="_Column4_asia" xfId="385"/>
    <cellStyle name="_Column4_asia 2" xfId="386"/>
    <cellStyle name="_Column4_Brno" xfId="387"/>
    <cellStyle name="_Column4_Brno 2" xfId="388"/>
    <cellStyle name="_Column4_CHINA" xfId="389"/>
    <cellStyle name="_Column4_CHINA 2" xfId="390"/>
    <cellStyle name="_Column4_China TDK-HK" xfId="391"/>
    <cellStyle name="_Column4_China TDK-HK 2" xfId="392"/>
    <cellStyle name="_Column4_China TDM" xfId="393"/>
    <cellStyle name="_Column4_China TDM 2" xfId="394"/>
    <cellStyle name="_Column4_countermeasure_jianbo_Jan" xfId="395"/>
    <cellStyle name="_Column4_countermeasure_jianbo_Jan 2" xfId="396"/>
    <cellStyle name="_Column4_countermeasure_jianbo_Jan_,0905 countermeasure kishimoto" xfId="397"/>
    <cellStyle name="_Column4_countermeasure_jianbo_Jan_,0905 countermeasure kishimoto 2" xfId="398"/>
    <cellStyle name="_Column4_countermeasure_jianbo_Jan_,0905 countermeasure kishimoto.xls グラフ 1" xfId="399"/>
    <cellStyle name="_Column4_countermeasure_jianbo_Jan_,0905 countermeasure kishimoto.xls グラフ 1 2" xfId="400"/>
    <cellStyle name="_Column4_countermeasure_jianbo_Jan_,0905 countermeasure kishimoto.xls グラフ 2" xfId="401"/>
    <cellStyle name="_Column4_countermeasure_jianbo_Jan_,0905 countermeasure kishimoto.xls グラフ 2 2" xfId="402"/>
    <cellStyle name="_Column4_countermeasure_jianbo_Jan_,1005 countermeasure kishimoto" xfId="403"/>
    <cellStyle name="_Column4_countermeasure_jianbo_Jan_,1005 countermeasure kishimoto 2" xfId="404"/>
    <cellStyle name="_Column4_countermeasure_jianbo_Jan_,1005 countermeasure kishimoto.xls グラフ 1" xfId="405"/>
    <cellStyle name="_Column4_countermeasure_jianbo_Jan_,1005 countermeasure kishimoto.xls グラフ 1 2" xfId="406"/>
    <cellStyle name="_Column4_countermeasure_jianbo_Jan_,1005 countermeasure kishimoto.xls グラフ 2" xfId="407"/>
    <cellStyle name="_Column4_countermeasure_jianbo_Jan_,1005 countermeasure kishimoto.xls グラフ 2 2" xfId="408"/>
    <cellStyle name="_Column4_countermeasure_jianbo_Jan_,1105 countermeasure kishimoto" xfId="409"/>
    <cellStyle name="_Column4_countermeasure_jianbo_Jan_,1105 countermeasure kishimoto 2" xfId="410"/>
    <cellStyle name="_Column4_countermeasure_jianbo_Jan_,1105 countermeasure kishimoto.xls グラフ 1" xfId="411"/>
    <cellStyle name="_Column4_countermeasure_jianbo_Jan_,1105 countermeasure kishimoto.xls グラフ 1 2" xfId="412"/>
    <cellStyle name="_Column4_countermeasure_jianbo_Jan_,1105 countermeasure kishimoto.xls グラフ 2" xfId="413"/>
    <cellStyle name="_Column4_countermeasure_jianbo_Jan_,1105 countermeasure kishimoto.xls グラフ 2 2" xfId="414"/>
    <cellStyle name="_Column4_countermeasure_jianbo_Jan_1205 countermeasure kishimoto.xls グラフ 1" xfId="415"/>
    <cellStyle name="_Column4_countermeasure_jianbo_Jan_1205 countermeasure kishimoto.xls グラフ 1 2" xfId="416"/>
    <cellStyle name="_Column4_countermeasure_jianbo_Jan_1205 countermeasure kishimoto.xls グラフ 1-1" xfId="417"/>
    <cellStyle name="_Column4_countermeasure_jianbo_Jan_1205 countermeasure kishimoto.xls グラフ 1-1 2" xfId="418"/>
    <cellStyle name="_Column4_countermeasure_jianbo_Jan_1205 countermeasure kishimoto.xls グラフ 1-2" xfId="419"/>
    <cellStyle name="_Column4_countermeasure_jianbo_Jan_1205 countermeasure kishimoto.xls グラフ 1-2 2" xfId="420"/>
    <cellStyle name="_Column4_countermeasure_jianbo_Jan_1205 countermeasure kishimoto.xls グラフ 1-3" xfId="421"/>
    <cellStyle name="_Column4_countermeasure_jianbo_Jan_1205 countermeasure kishimoto.xls グラフ 1-3 2" xfId="422"/>
    <cellStyle name="_Column4_countermeasure_jianbo_Jan_1205 countermeasure kishimoto.xls グラフ 2" xfId="423"/>
    <cellStyle name="_Column4_countermeasure_jianbo_Jan_1205 countermeasure kishimoto.xls グラフ 2 2" xfId="424"/>
    <cellStyle name="_Column4_countermeasure_jianbo_Jan_1205 countermeasure kishimoto.xls グラフ 2-1" xfId="425"/>
    <cellStyle name="_Column4_countermeasure_jianbo_Jan_1205 countermeasure kishimoto.xls グラフ 2-1 2" xfId="426"/>
    <cellStyle name="_Column4_countermeasure_jianbo_Jan_1205 countermeasure kishimoto.xls グラフ 2-2" xfId="427"/>
    <cellStyle name="_Column4_countermeasure_jianbo_Jan_1205 countermeasure kishimoto.xls グラフ 2-2 2" xfId="428"/>
    <cellStyle name="_Column4_countermeasure_jianbo_Jan_1205 countermeasure kishimoto.xls グラフ 2-3" xfId="429"/>
    <cellStyle name="_Column4_countermeasure_jianbo_Jan_1205 countermeasure kishimoto.xls グラフ 2-3 2" xfId="430"/>
    <cellStyle name="_Column4_countermeasure_jianbo_Jan_Feedback countermeasure-Nov 2005-William" xfId="431"/>
    <cellStyle name="_Column4_countermeasure_jianbo_Jan_Feedback countermeasure-Nov 2005-William 2" xfId="432"/>
    <cellStyle name="_Column4_countermeasure_jianbo_Jan_New　Countermeasure　QC&amp;CD0509" xfId="433"/>
    <cellStyle name="_Column4_countermeasure_jianbo_Jan_New　Countermeasure　QC&amp;CD0509 2" xfId="434"/>
    <cellStyle name="_Column4_countermeasure_jianbo_Jan_New　Countermeasure　QC&amp;CD0509.xls グラフ 1" xfId="435"/>
    <cellStyle name="_Column4_countermeasure_jianbo_Jan_New　Countermeasure　QC&amp;CD0509.xls グラフ 1 2" xfId="436"/>
    <cellStyle name="_Column4_countermeasure_jianbo_Jan_New　Countermeasure　QC&amp;CD0509.xls グラフ 2" xfId="437"/>
    <cellStyle name="_Column4_countermeasure_jianbo_Jan_New　Countermeasure　QC&amp;CD0509.xls グラフ 2 2" xfId="438"/>
    <cellStyle name="_Column4_countermeasure_jianbo_Jan_New　Countermeasure　QC&amp;CD0511" xfId="439"/>
    <cellStyle name="_Column4_countermeasure_jianbo_Jan_New　Countermeasure　QC&amp;CD0511 2" xfId="440"/>
    <cellStyle name="_Column4_countermeasure_jianbo_Jan_New　Countermeasure　QC&amp;CD0511.xls グラフ 1" xfId="441"/>
    <cellStyle name="_Column4_countermeasure_jianbo_Jan_New　Countermeasure　QC&amp;CD0511.xls グラフ 1 2" xfId="442"/>
    <cellStyle name="_Column4_countermeasure_jianbo_Jan_New　Countermeasure　QC&amp;CD0511.xls グラフ 2" xfId="443"/>
    <cellStyle name="_Column4_countermeasure_jianbo_Jan_New　Countermeasure　QC&amp;CD0511.xls グラフ 2 2" xfId="444"/>
    <cellStyle name="_Column4_countermeasure_jianbo_Jan_New sample countermeasure" xfId="445"/>
    <cellStyle name="_Column4_countermeasure_jianbo_Jan_New sample countermeasure 2" xfId="446"/>
    <cellStyle name="_Column4_countermeasure_jianbo_Jan_New sample countermeasure.xls グラフ 1" xfId="447"/>
    <cellStyle name="_Column4_countermeasure_jianbo_Jan_New sample countermeasure.xls グラフ 1 2" xfId="448"/>
    <cellStyle name="_Column4_countermeasure_jianbo_Jan_New sample countermeasure.xls グラフ 1-1" xfId="449"/>
    <cellStyle name="_Column4_countermeasure_jianbo_Jan_New sample countermeasure.xls グラフ 1-1 2" xfId="450"/>
    <cellStyle name="_Column4_countermeasure_jianbo_Jan_New sample countermeasure.xls グラフ 1-2" xfId="451"/>
    <cellStyle name="_Column4_countermeasure_jianbo_Jan_New sample countermeasure.xls グラフ 1-2 2" xfId="452"/>
    <cellStyle name="_Column4_countermeasure_jianbo_Jan_New sample countermeasure.xls グラフ 1-3" xfId="453"/>
    <cellStyle name="_Column4_countermeasure_jianbo_Jan_New sample countermeasure.xls グラフ 1-3 2" xfId="454"/>
    <cellStyle name="_Column4_countermeasure_jianbo_Jan_New sample countermeasure.xls グラフ 2" xfId="455"/>
    <cellStyle name="_Column4_countermeasure_jianbo_Jan_New sample countermeasure.xls グラフ 2 2" xfId="456"/>
    <cellStyle name="_Column4_countermeasure_jianbo_Jan_New sample countermeasure.xls グラフ 2-1" xfId="457"/>
    <cellStyle name="_Column4_countermeasure_jianbo_Jan_New sample countermeasure.xls グラフ 2-1 2" xfId="458"/>
    <cellStyle name="_Column4_countermeasure_jianbo_Jan_New sample countermeasure.xls グラフ 2-2" xfId="459"/>
    <cellStyle name="_Column4_countermeasure_jianbo_Jan_New sample countermeasure.xls グラフ 2-2 2" xfId="460"/>
    <cellStyle name="_Column4_countermeasure_jianbo_Jan_New sample countermeasure.xls グラフ 2-3" xfId="461"/>
    <cellStyle name="_Column4_countermeasure_jianbo_Jan_New sample countermeasure.xls グラフ 2-3 2" xfId="462"/>
    <cellStyle name="_Column4_countermeasure_jianbo_Jan_PD-Level2 Japan &amp; SE Asia Dec r" xfId="463"/>
    <cellStyle name="_Column4_countermeasure_jianbo_Jan_PD-Level2 Japan &amp; SE Asia Dec r 2" xfId="464"/>
    <cellStyle name="_Column4_countermeasure_jianbo_Jan_PD-Level2 Japan &amp; SE Asia Nov r" xfId="465"/>
    <cellStyle name="_Column4_countermeasure_jianbo_Jan_PD-Level2 Japan &amp; SE Asia Nov r 2" xfId="466"/>
    <cellStyle name="_Column4_Day One Deck - 1607 China" xfId="467"/>
    <cellStyle name="_Column4_Day One Deck - 1607 China 2" xfId="468"/>
    <cellStyle name="_Column4_DTS Budget Package 2007 09_26_06" xfId="469"/>
    <cellStyle name="_Column4_DTS Budget Package 2007 09_26_06 2" xfId="470"/>
    <cellStyle name="_Column4_DTS Budget Package 2007-Oct 3" xfId="471"/>
    <cellStyle name="_Column4_DTS Budget Package 2007-Oct 3 2" xfId="472"/>
    <cellStyle name="_Column4_DTS Risks  Oppor F8 V1" xfId="473"/>
    <cellStyle name="_Column4_DTS Risks  Oppor F8 V1 2" xfId="474"/>
    <cellStyle name="_Column4_Export Budget Package 2007 09_18_06" xfId="475"/>
    <cellStyle name="_Column4_Export Budget Package 2007 09_18_06 2" xfId="476"/>
    <cellStyle name="_Column4_Export Budget Package 2007 09_25_06" xfId="477"/>
    <cellStyle name="_Column4_Export Budget Package 2007 09_25_06 2" xfId="478"/>
    <cellStyle name="_Column4_Flen" xfId="479"/>
    <cellStyle name="_Column4_Flen 2" xfId="480"/>
    <cellStyle name="_Column4_GPDLG Q1 outlook Jan 07" xfId="481"/>
    <cellStyle name="_Column4_GPDLG Q1 outlook Jan 07 2" xfId="482"/>
    <cellStyle name="_Column4_Group " xfId="483"/>
    <cellStyle name="_Column4_Group  2" xfId="484"/>
    <cellStyle name="_Column4_HENLG_OPSREVIEW 0107" xfId="485"/>
    <cellStyle name="_Column4_HENLG_OPSREVIEW 0107 2" xfId="486"/>
    <cellStyle name="_Column4_Italy" xfId="487"/>
    <cellStyle name="_Column4_Italy 2" xfId="488"/>
    <cellStyle name="_Column4_JAPAN" xfId="489"/>
    <cellStyle name="_Column4_JAPAN 2" xfId="490"/>
    <cellStyle name="_Column4_JAPAN_,0905 countermeasure kishimoto" xfId="491"/>
    <cellStyle name="_Column4_JAPAN_,0905 countermeasure kishimoto 2" xfId="492"/>
    <cellStyle name="_Column4_JAPAN_,0905 countermeasure kishimoto.xls グラフ 1" xfId="493"/>
    <cellStyle name="_Column4_JAPAN_,0905 countermeasure kishimoto.xls グラフ 1 2" xfId="494"/>
    <cellStyle name="_Column4_JAPAN_,0905 countermeasure kishimoto.xls グラフ 2" xfId="495"/>
    <cellStyle name="_Column4_JAPAN_,0905 countermeasure kishimoto.xls グラフ 2 2" xfId="496"/>
    <cellStyle name="_Column4_JAPAN_,1005 countermeasure kishimoto" xfId="497"/>
    <cellStyle name="_Column4_JAPAN_,1005 countermeasure kishimoto 2" xfId="498"/>
    <cellStyle name="_Column4_JAPAN_,1005 countermeasure kishimoto.xls グラフ 1" xfId="499"/>
    <cellStyle name="_Column4_JAPAN_,1005 countermeasure kishimoto.xls グラフ 1 2" xfId="500"/>
    <cellStyle name="_Column4_JAPAN_,1005 countermeasure kishimoto.xls グラフ 2" xfId="501"/>
    <cellStyle name="_Column4_JAPAN_,1005 countermeasure kishimoto.xls グラフ 2 2" xfId="502"/>
    <cellStyle name="_Column4_JAPAN_,1105 countermeasure kishimoto" xfId="503"/>
    <cellStyle name="_Column4_JAPAN_,1105 countermeasure kishimoto 2" xfId="504"/>
    <cellStyle name="_Column4_JAPAN_,1105 countermeasure kishimoto.xls グラフ 1" xfId="505"/>
    <cellStyle name="_Column4_JAPAN_,1105 countermeasure kishimoto.xls グラフ 1 2" xfId="506"/>
    <cellStyle name="_Column4_JAPAN_,1105 countermeasure kishimoto.xls グラフ 2" xfId="507"/>
    <cellStyle name="_Column4_JAPAN_,1105 countermeasure kishimoto.xls グラフ 2 2" xfId="508"/>
    <cellStyle name="_Column4_JAPAN_1205 countermeasure kishimoto.xls グラフ 1" xfId="509"/>
    <cellStyle name="_Column4_JAPAN_1205 countermeasure kishimoto.xls グラフ 1 2" xfId="510"/>
    <cellStyle name="_Column4_JAPAN_1205 countermeasure kishimoto.xls グラフ 1-1" xfId="511"/>
    <cellStyle name="_Column4_JAPAN_1205 countermeasure kishimoto.xls グラフ 1-1 2" xfId="512"/>
    <cellStyle name="_Column4_JAPAN_1205 countermeasure kishimoto.xls グラフ 1-2" xfId="513"/>
    <cellStyle name="_Column4_JAPAN_1205 countermeasure kishimoto.xls グラフ 1-2 2" xfId="514"/>
    <cellStyle name="_Column4_JAPAN_1205 countermeasure kishimoto.xls グラフ 1-3" xfId="515"/>
    <cellStyle name="_Column4_JAPAN_1205 countermeasure kishimoto.xls グラフ 1-3 2" xfId="516"/>
    <cellStyle name="_Column4_JAPAN_1205 countermeasure kishimoto.xls グラフ 2" xfId="517"/>
    <cellStyle name="_Column4_JAPAN_1205 countermeasure kishimoto.xls グラフ 2 2" xfId="518"/>
    <cellStyle name="_Column4_JAPAN_1205 countermeasure kishimoto.xls グラフ 2-1" xfId="519"/>
    <cellStyle name="_Column4_JAPAN_1205 countermeasure kishimoto.xls グラフ 2-1 2" xfId="520"/>
    <cellStyle name="_Column4_JAPAN_1205 countermeasure kishimoto.xls グラフ 2-2" xfId="521"/>
    <cellStyle name="_Column4_JAPAN_1205 countermeasure kishimoto.xls グラフ 2-2 2" xfId="522"/>
    <cellStyle name="_Column4_JAPAN_1205 countermeasure kishimoto.xls グラフ 2-3" xfId="523"/>
    <cellStyle name="_Column4_JAPAN_1205 countermeasure kishimoto.xls グラフ 2-3 2" xfId="524"/>
    <cellStyle name="_Column4_JAPAN_Feedback countermeasure-Nov 2005-William" xfId="525"/>
    <cellStyle name="_Column4_JAPAN_Feedback countermeasure-Nov 2005-William 2" xfId="526"/>
    <cellStyle name="_Column4_JAPAN_New　Countermeasure　QC&amp;CD0509" xfId="527"/>
    <cellStyle name="_Column4_JAPAN_New　Countermeasure　QC&amp;CD0509 2" xfId="528"/>
    <cellStyle name="_Column4_JAPAN_New　Countermeasure　QC&amp;CD0509.xls グラフ 1" xfId="529"/>
    <cellStyle name="_Column4_JAPAN_New　Countermeasure　QC&amp;CD0509.xls グラフ 1 2" xfId="530"/>
    <cellStyle name="_Column4_JAPAN_New　Countermeasure　QC&amp;CD0509.xls グラフ 2" xfId="531"/>
    <cellStyle name="_Column4_JAPAN_New　Countermeasure　QC&amp;CD0509.xls グラフ 2 2" xfId="532"/>
    <cellStyle name="_Column4_JAPAN_New　Countermeasure　QC&amp;CD0511" xfId="533"/>
    <cellStyle name="_Column4_JAPAN_New　Countermeasure　QC&amp;CD0511 2" xfId="534"/>
    <cellStyle name="_Column4_JAPAN_New　Countermeasure　QC&amp;CD0511.xls グラフ 1" xfId="535"/>
    <cellStyle name="_Column4_JAPAN_New　Countermeasure　QC&amp;CD0511.xls グラフ 1 2" xfId="536"/>
    <cellStyle name="_Column4_JAPAN_New　Countermeasure　QC&amp;CD0511.xls グラフ 2" xfId="537"/>
    <cellStyle name="_Column4_JAPAN_New　Countermeasure　QC&amp;CD0511.xls グラフ 2 2" xfId="538"/>
    <cellStyle name="_Column4_JAPAN_New sample countermeasure" xfId="539"/>
    <cellStyle name="_Column4_JAPAN_New sample countermeasure 2" xfId="540"/>
    <cellStyle name="_Column4_JAPAN_New sample countermeasure.xls グラフ 1" xfId="541"/>
    <cellStyle name="_Column4_JAPAN_New sample countermeasure.xls グラフ 1 2" xfId="542"/>
    <cellStyle name="_Column4_JAPAN_New sample countermeasure.xls グラフ 1-1" xfId="543"/>
    <cellStyle name="_Column4_JAPAN_New sample countermeasure.xls グラフ 1-1 2" xfId="544"/>
    <cellStyle name="_Column4_JAPAN_New sample countermeasure.xls グラフ 1-2" xfId="545"/>
    <cellStyle name="_Column4_JAPAN_New sample countermeasure.xls グラフ 1-2 2" xfId="546"/>
    <cellStyle name="_Column4_JAPAN_New sample countermeasure.xls グラフ 1-3" xfId="547"/>
    <cellStyle name="_Column4_JAPAN_New sample countermeasure.xls グラフ 1-3 2" xfId="548"/>
    <cellStyle name="_Column4_JAPAN_New sample countermeasure.xls グラフ 2" xfId="549"/>
    <cellStyle name="_Column4_JAPAN_New sample countermeasure.xls グラフ 2 2" xfId="550"/>
    <cellStyle name="_Column4_JAPAN_New sample countermeasure.xls グラフ 2-1" xfId="551"/>
    <cellStyle name="_Column4_JAPAN_New sample countermeasure.xls グラフ 2-1 2" xfId="552"/>
    <cellStyle name="_Column4_JAPAN_New sample countermeasure.xls グラフ 2-2" xfId="553"/>
    <cellStyle name="_Column4_JAPAN_New sample countermeasure.xls グラフ 2-2 2" xfId="554"/>
    <cellStyle name="_Column4_JAPAN_New sample countermeasure.xls グラフ 2-3" xfId="555"/>
    <cellStyle name="_Column4_JAPAN_New sample countermeasure.xls グラフ 2-3 2" xfId="556"/>
    <cellStyle name="_Column4_JAPAN_PD-Level2 Japan &amp; SE Asia Dec r" xfId="557"/>
    <cellStyle name="_Column4_JAPAN_PD-Level2 Japan &amp; SE Asia Dec r 2" xfId="558"/>
    <cellStyle name="_Column4_JAPAN_PD-Level2 Japan &amp; SE Asia Nov r" xfId="559"/>
    <cellStyle name="_Column4_JAPAN_PD-Level2 Japan &amp; SE Asia Nov r 2" xfId="560"/>
    <cellStyle name="_Column4_Juarez" xfId="561"/>
    <cellStyle name="_Column4_Juarez 2" xfId="562"/>
    <cellStyle name="_Column4_LCR Sourcing Funnel - AP - 2-Aug-2005" xfId="563"/>
    <cellStyle name="_Column4_LCR Sourcing Funnel - AP - 2-Aug-2005 2" xfId="564"/>
    <cellStyle name="_Column4_LCR Sourcing Funnel - AP - 6-Sep-2005" xfId="565"/>
    <cellStyle name="_Column4_LCR Sourcing Funnel - AP - 6-Sep-2005 2" xfId="566"/>
    <cellStyle name="_Column4_LCR Sourcing Funnel - AP - 8-Aug-2005" xfId="567"/>
    <cellStyle name="_Column4_LCR Sourcing Funnel - AP - 8-Aug-2005 2" xfId="568"/>
    <cellStyle name="_Column4_Level2 Japan  SE Asia Mar" xfId="569"/>
    <cellStyle name="_Column4_Level2 Japan  SE Asia Mar 2" xfId="570"/>
    <cellStyle name="_Column4_Main" xfId="571"/>
    <cellStyle name="_Column4_Main 2" xfId="572"/>
    <cellStyle name="_Column4_Mthly Booking Var Expl" xfId="573"/>
    <cellStyle name="_Column4_Mthly Booking Var Expl 2" xfId="574"/>
    <cellStyle name="_Column4_Mthly Sales Var Expl" xfId="575"/>
    <cellStyle name="_Column4_Mthly Sales Var Expl 2" xfId="576"/>
    <cellStyle name="_Column4_PD-Level2 Japan  SE Asia" xfId="577"/>
    <cellStyle name="_Column4_PD-Level2 Japan  SE Asia 2" xfId="578"/>
    <cellStyle name="_Column4_PD-Level2 Japan  SE Asia Jul r (2)" xfId="579"/>
    <cellStyle name="_Column4_PD-Level2 Japan  SE Asia Jul r (2) 2" xfId="580"/>
    <cellStyle name="_Column4_PD-Level2 Japan  SE Asia_,0905 countermeasure kishimoto" xfId="581"/>
    <cellStyle name="_Column4_PD-Level2 Japan  SE Asia_,0905 countermeasure kishimoto 2" xfId="582"/>
    <cellStyle name="_Column4_PD-Level2 Japan  SE Asia_,0905 countermeasure kishimoto.xls グラフ 1" xfId="583"/>
    <cellStyle name="_Column4_PD-Level2 Japan  SE Asia_,0905 countermeasure kishimoto.xls グラフ 1 2" xfId="584"/>
    <cellStyle name="_Column4_PD-Level2 Japan  SE Asia_,0905 countermeasure kishimoto.xls グラフ 2" xfId="585"/>
    <cellStyle name="_Column4_PD-Level2 Japan  SE Asia_,0905 countermeasure kishimoto.xls グラフ 2 2" xfId="586"/>
    <cellStyle name="_Column4_PD-Level2 Japan  SE Asia_,1005 countermeasure kishimoto" xfId="587"/>
    <cellStyle name="_Column4_PD-Level2 Japan  SE Asia_,1005 countermeasure kishimoto 2" xfId="588"/>
    <cellStyle name="_Column4_PD-Level2 Japan  SE Asia_,1005 countermeasure kishimoto.xls グラフ 1" xfId="589"/>
    <cellStyle name="_Column4_PD-Level2 Japan  SE Asia_,1005 countermeasure kishimoto.xls グラフ 1 2" xfId="590"/>
    <cellStyle name="_Column4_PD-Level2 Japan  SE Asia_,1005 countermeasure kishimoto.xls グラフ 2" xfId="591"/>
    <cellStyle name="_Column4_PD-Level2 Japan  SE Asia_,1005 countermeasure kishimoto.xls グラフ 2 2" xfId="592"/>
    <cellStyle name="_Column4_PD-Level2 Japan  SE Asia_,1105 countermeasure kishimoto" xfId="593"/>
    <cellStyle name="_Column4_PD-Level2 Japan  SE Asia_,1105 countermeasure kishimoto 2" xfId="594"/>
    <cellStyle name="_Column4_PD-Level2 Japan  SE Asia_,1105 countermeasure kishimoto.xls グラフ 1" xfId="595"/>
    <cellStyle name="_Column4_PD-Level2 Japan  SE Asia_,1105 countermeasure kishimoto.xls グラフ 1 2" xfId="596"/>
    <cellStyle name="_Column4_PD-Level2 Japan  SE Asia_,1105 countermeasure kishimoto.xls グラフ 2" xfId="597"/>
    <cellStyle name="_Column4_PD-Level2 Japan  SE Asia_,1105 countermeasure kishimoto.xls グラフ 2 2" xfId="598"/>
    <cellStyle name="_Column4_PD-Level2 Japan  SE Asia_1205 countermeasure kishimoto.xls グラフ 1" xfId="599"/>
    <cellStyle name="_Column4_PD-Level2 Japan  SE Asia_1205 countermeasure kishimoto.xls グラフ 1 2" xfId="600"/>
    <cellStyle name="_Column4_PD-Level2 Japan  SE Asia_1205 countermeasure kishimoto.xls グラフ 1-1" xfId="601"/>
    <cellStyle name="_Column4_PD-Level2 Japan  SE Asia_1205 countermeasure kishimoto.xls グラフ 1-1 2" xfId="602"/>
    <cellStyle name="_Column4_PD-Level2 Japan  SE Asia_1205 countermeasure kishimoto.xls グラフ 1-2" xfId="603"/>
    <cellStyle name="_Column4_PD-Level2 Japan  SE Asia_1205 countermeasure kishimoto.xls グラフ 1-2 2" xfId="604"/>
    <cellStyle name="_Column4_PD-Level2 Japan  SE Asia_1205 countermeasure kishimoto.xls グラフ 1-3" xfId="605"/>
    <cellStyle name="_Column4_PD-Level2 Japan  SE Asia_1205 countermeasure kishimoto.xls グラフ 1-3 2" xfId="606"/>
    <cellStyle name="_Column4_PD-Level2 Japan  SE Asia_1205 countermeasure kishimoto.xls グラフ 2" xfId="607"/>
    <cellStyle name="_Column4_PD-Level2 Japan  SE Asia_1205 countermeasure kishimoto.xls グラフ 2 2" xfId="608"/>
    <cellStyle name="_Column4_PD-Level2 Japan  SE Asia_1205 countermeasure kishimoto.xls グラフ 2-1" xfId="609"/>
    <cellStyle name="_Column4_PD-Level2 Japan  SE Asia_1205 countermeasure kishimoto.xls グラフ 2-1 2" xfId="610"/>
    <cellStyle name="_Column4_PD-Level2 Japan  SE Asia_1205 countermeasure kishimoto.xls グラフ 2-2" xfId="611"/>
    <cellStyle name="_Column4_PD-Level2 Japan  SE Asia_1205 countermeasure kishimoto.xls グラフ 2-2 2" xfId="612"/>
    <cellStyle name="_Column4_PD-Level2 Japan  SE Asia_1205 countermeasure kishimoto.xls グラフ 2-3" xfId="613"/>
    <cellStyle name="_Column4_PD-Level2 Japan  SE Asia_1205 countermeasure kishimoto.xls グラフ 2-3 2" xfId="614"/>
    <cellStyle name="_Column4_PD-Level2 Japan  SE Asia_Feedback countermeasure-Nov 2005-William" xfId="615"/>
    <cellStyle name="_Column4_PD-Level2 Japan  SE Asia_Feedback countermeasure-Nov 2005-William 2" xfId="616"/>
    <cellStyle name="_Column4_PD-Level2 Japan  SE Asia_New　Countermeasure　QC&amp;CD0509" xfId="617"/>
    <cellStyle name="_Column4_PD-Level2 Japan  SE Asia_New　Countermeasure　QC&amp;CD0509 2" xfId="618"/>
    <cellStyle name="_Column4_PD-Level2 Japan  SE Asia_New　Countermeasure　QC&amp;CD0509.xls グラフ 1" xfId="619"/>
    <cellStyle name="_Column4_PD-Level2 Japan  SE Asia_New　Countermeasure　QC&amp;CD0509.xls グラフ 1 2" xfId="620"/>
    <cellStyle name="_Column4_PD-Level2 Japan  SE Asia_New　Countermeasure　QC&amp;CD0509.xls グラフ 2" xfId="621"/>
    <cellStyle name="_Column4_PD-Level2 Japan  SE Asia_New　Countermeasure　QC&amp;CD0509.xls グラフ 2 2" xfId="622"/>
    <cellStyle name="_Column4_PD-Level2 Japan  SE Asia_New　Countermeasure　QC&amp;CD0511" xfId="623"/>
    <cellStyle name="_Column4_PD-Level2 Japan  SE Asia_New　Countermeasure　QC&amp;CD0511 2" xfId="624"/>
    <cellStyle name="_Column4_PD-Level2 Japan  SE Asia_New　Countermeasure　QC&amp;CD0511.xls グラフ 1" xfId="625"/>
    <cellStyle name="_Column4_PD-Level2 Japan  SE Asia_New　Countermeasure　QC&amp;CD0511.xls グラフ 1 2" xfId="626"/>
    <cellStyle name="_Column4_PD-Level2 Japan  SE Asia_New　Countermeasure　QC&amp;CD0511.xls グラフ 2" xfId="627"/>
    <cellStyle name="_Column4_PD-Level2 Japan  SE Asia_New　Countermeasure　QC&amp;CD0511.xls グラフ 2 2" xfId="628"/>
    <cellStyle name="_Column4_PD-Level2 Japan  SE Asia_New sample countermeasure" xfId="629"/>
    <cellStyle name="_Column4_PD-Level2 Japan  SE Asia_New sample countermeasure 2" xfId="630"/>
    <cellStyle name="_Column4_PD-Level2 Japan  SE Asia_New sample countermeasure.xls グラフ 1" xfId="631"/>
    <cellStyle name="_Column4_PD-Level2 Japan  SE Asia_New sample countermeasure.xls グラフ 1 2" xfId="632"/>
    <cellStyle name="_Column4_PD-Level2 Japan  SE Asia_New sample countermeasure.xls グラフ 1-1" xfId="633"/>
    <cellStyle name="_Column4_PD-Level2 Japan  SE Asia_New sample countermeasure.xls グラフ 1-1 2" xfId="634"/>
    <cellStyle name="_Column4_PD-Level2 Japan  SE Asia_New sample countermeasure.xls グラフ 1-2" xfId="635"/>
    <cellStyle name="_Column4_PD-Level2 Japan  SE Asia_New sample countermeasure.xls グラフ 1-2 2" xfId="636"/>
    <cellStyle name="_Column4_PD-Level2 Japan  SE Asia_New sample countermeasure.xls グラフ 1-3" xfId="637"/>
    <cellStyle name="_Column4_PD-Level2 Japan  SE Asia_New sample countermeasure.xls グラフ 1-3 2" xfId="638"/>
    <cellStyle name="_Column4_PD-Level2 Japan  SE Asia_New sample countermeasure.xls グラフ 2" xfId="639"/>
    <cellStyle name="_Column4_PD-Level2 Japan  SE Asia_New sample countermeasure.xls グラフ 2 2" xfId="640"/>
    <cellStyle name="_Column4_PD-Level2 Japan  SE Asia_New sample countermeasure.xls グラフ 2-1" xfId="641"/>
    <cellStyle name="_Column4_PD-Level2 Japan  SE Asia_New sample countermeasure.xls グラフ 2-1 2" xfId="642"/>
    <cellStyle name="_Column4_PD-Level2 Japan  SE Asia_New sample countermeasure.xls グラフ 2-2" xfId="643"/>
    <cellStyle name="_Column4_PD-Level2 Japan  SE Asia_New sample countermeasure.xls グラフ 2-2 2" xfId="644"/>
    <cellStyle name="_Column4_PD-Level2 Japan  SE Asia_New sample countermeasure.xls グラフ 2-3" xfId="645"/>
    <cellStyle name="_Column4_PD-Level2 Japan  SE Asia_New sample countermeasure.xls グラフ 2-3 2" xfId="646"/>
    <cellStyle name="_Column4_PD-Level2 Japan  SE Asia_PD-Level2 Japan &amp; SE Asia Dec r" xfId="647"/>
    <cellStyle name="_Column4_PD-Level2 Japan  SE Asia_PD-Level2 Japan &amp; SE Asia Dec r 2" xfId="648"/>
    <cellStyle name="_Column4_PD-Level2 Japan  SE Asia_PD-Level2 Japan &amp; SE Asia Nov r" xfId="649"/>
    <cellStyle name="_Column4_PD-Level2 Japan  SE Asia_PD-Level2 Japan &amp; SE Asia Nov r 2" xfId="650"/>
    <cellStyle name="_Column4_Risks  Oppor F8 V1" xfId="651"/>
    <cellStyle name="_Column4_Risks  Oppor F8 V1 2" xfId="652"/>
    <cellStyle name="_Column4_Rock" xfId="653"/>
    <cellStyle name="_Column4_Rock 2" xfId="654"/>
    <cellStyle name="_Column4_Rock_1 - Sales OP WC Actuals" xfId="655"/>
    <cellStyle name="_Column4_Rock_1 - Sales OP WC Actuals 2" xfId="656"/>
    <cellStyle name="_Column4_Rockford" xfId="657"/>
    <cellStyle name="_Column4_Rockford 2" xfId="658"/>
    <cellStyle name="_Column4_Shared Service" xfId="659"/>
    <cellStyle name="_Column4_Shared Service 2" xfId="660"/>
    <cellStyle name="_Column4_Sheet1" xfId="661"/>
    <cellStyle name="_Column4_Sheet1 2" xfId="662"/>
    <cellStyle name="_Column4_Std Wk 2005.07.04" xfId="663"/>
    <cellStyle name="_Column4_Std Wk 2005.07.04 2" xfId="664"/>
    <cellStyle name="_Column4_StdWk(Kishimoto)05,10" xfId="665"/>
    <cellStyle name="_Column4_StdWk(Kishimoto)05,10 2" xfId="666"/>
    <cellStyle name="_Column5" xfId="667"/>
    <cellStyle name="_Column5 2" xfId="668"/>
    <cellStyle name="_Column6" xfId="669"/>
    <cellStyle name="_Column6 2" xfId="670"/>
    <cellStyle name="_Column7" xfId="671"/>
    <cellStyle name="_Column7 2" xfId="672"/>
    <cellStyle name="_CustomProjectTracker" xfId="673"/>
    <cellStyle name="_CustomProjectTracker 2" xfId="674"/>
    <cellStyle name="_CustomProjectTracker_Jan_2010" xfId="675"/>
    <cellStyle name="_CustomProjectTracker_Jan_2010 2" xfId="676"/>
    <cellStyle name="_Data" xfId="677"/>
    <cellStyle name="_Data 2" xfId="678"/>
    <cellStyle name="_Data_,0905 countermeasure kishimoto" xfId="679"/>
    <cellStyle name="_Data_,0905 countermeasure kishimoto 2" xfId="680"/>
    <cellStyle name="_Data_,0905 countermeasure kishimoto.xls グラフ 1" xfId="681"/>
    <cellStyle name="_Data_,0905 countermeasure kishimoto.xls グラフ 1 2" xfId="682"/>
    <cellStyle name="_Data_,0905 countermeasure kishimoto.xls グラフ 2" xfId="683"/>
    <cellStyle name="_Data_,0905 countermeasure kishimoto.xls グラフ 2 2" xfId="684"/>
    <cellStyle name="_Data_,1005 countermeasure kishimoto" xfId="685"/>
    <cellStyle name="_Data_,1005 countermeasure kishimoto 2" xfId="686"/>
    <cellStyle name="_Data_,1005 countermeasure kishimoto.xls グラフ 1" xfId="687"/>
    <cellStyle name="_Data_,1005 countermeasure kishimoto.xls グラフ 1 2" xfId="688"/>
    <cellStyle name="_Data_,1005 countermeasure kishimoto.xls グラフ 2" xfId="689"/>
    <cellStyle name="_Data_,1005 countermeasure kishimoto.xls グラフ 2 2" xfId="690"/>
    <cellStyle name="_Data_,1105 countermeasure kishimoto" xfId="691"/>
    <cellStyle name="_Data_,1105 countermeasure kishimoto 2" xfId="692"/>
    <cellStyle name="_Data_,1105 countermeasure kishimoto.xls グラフ 1" xfId="693"/>
    <cellStyle name="_Data_,1105 countermeasure kishimoto.xls グラフ 1 2" xfId="694"/>
    <cellStyle name="_Data_,1105 countermeasure kishimoto.xls グラフ 2" xfId="695"/>
    <cellStyle name="_Data_,1105 countermeasure kishimoto.xls グラフ 2 2" xfId="696"/>
    <cellStyle name="_Data_1205 countermeasure kishimoto.xls グラフ 1" xfId="697"/>
    <cellStyle name="_Data_1205 countermeasure kishimoto.xls グラフ 1 2" xfId="698"/>
    <cellStyle name="_Data_1205 countermeasure kishimoto.xls グラフ 1-1" xfId="699"/>
    <cellStyle name="_Data_1205 countermeasure kishimoto.xls グラフ 1-1 2" xfId="700"/>
    <cellStyle name="_Data_1205 countermeasure kishimoto.xls グラフ 1-2" xfId="701"/>
    <cellStyle name="_Data_1205 countermeasure kishimoto.xls グラフ 1-2 2" xfId="702"/>
    <cellStyle name="_Data_1205 countermeasure kishimoto.xls グラフ 1-3" xfId="703"/>
    <cellStyle name="_Data_1205 countermeasure kishimoto.xls グラフ 1-3 2" xfId="704"/>
    <cellStyle name="_Data_1205 countermeasure kishimoto.xls グラフ 2" xfId="705"/>
    <cellStyle name="_Data_1205 countermeasure kishimoto.xls グラフ 2 2" xfId="706"/>
    <cellStyle name="_Data_1205 countermeasure kishimoto.xls グラフ 2-1" xfId="707"/>
    <cellStyle name="_Data_1205 countermeasure kishimoto.xls グラフ 2-1 2" xfId="708"/>
    <cellStyle name="_Data_1205 countermeasure kishimoto.xls グラフ 2-2" xfId="709"/>
    <cellStyle name="_Data_1205 countermeasure kishimoto.xls グラフ 2-2 2" xfId="710"/>
    <cellStyle name="_Data_1205 countermeasure kishimoto.xls グラフ 2-3" xfId="711"/>
    <cellStyle name="_Data_1205 countermeasure kishimoto.xls グラフ 2-3 2" xfId="712"/>
    <cellStyle name="_Data_Feedback countermeasure-Nov 2005-William" xfId="713"/>
    <cellStyle name="_Data_Feedback countermeasure-Nov 2005-William 2" xfId="714"/>
    <cellStyle name="_Data_New　Countermeasure　QC&amp;CD0509" xfId="715"/>
    <cellStyle name="_Data_New　Countermeasure　QC&amp;CD0509 2" xfId="716"/>
    <cellStyle name="_Data_New　Countermeasure　QC&amp;CD0509.xls グラフ 1" xfId="717"/>
    <cellStyle name="_Data_New　Countermeasure　QC&amp;CD0509.xls グラフ 1 2" xfId="718"/>
    <cellStyle name="_Data_New　Countermeasure　QC&amp;CD0509.xls グラフ 2" xfId="719"/>
    <cellStyle name="_Data_New　Countermeasure　QC&amp;CD0509.xls グラフ 2 2" xfId="720"/>
    <cellStyle name="_Data_New　Countermeasure　QC&amp;CD0511" xfId="721"/>
    <cellStyle name="_Data_New　Countermeasure　QC&amp;CD0511 2" xfId="722"/>
    <cellStyle name="_Data_New　Countermeasure　QC&amp;CD0511.xls グラフ 1" xfId="723"/>
    <cellStyle name="_Data_New　Countermeasure　QC&amp;CD0511.xls グラフ 1 2" xfId="724"/>
    <cellStyle name="_Data_New　Countermeasure　QC&amp;CD0511.xls グラフ 2" xfId="725"/>
    <cellStyle name="_Data_New　Countermeasure　QC&amp;CD0511.xls グラフ 2 2" xfId="726"/>
    <cellStyle name="_Data_New sample countermeasure" xfId="727"/>
    <cellStyle name="_Data_New sample countermeasure 2" xfId="728"/>
    <cellStyle name="_Data_New sample countermeasure.xls グラフ 1" xfId="729"/>
    <cellStyle name="_Data_New sample countermeasure.xls グラフ 1 2" xfId="730"/>
    <cellStyle name="_Data_New sample countermeasure.xls グラフ 1-1" xfId="731"/>
    <cellStyle name="_Data_New sample countermeasure.xls グラフ 1-1 2" xfId="732"/>
    <cellStyle name="_Data_New sample countermeasure.xls グラフ 1-2" xfId="733"/>
    <cellStyle name="_Data_New sample countermeasure.xls グラフ 1-2 2" xfId="734"/>
    <cellStyle name="_Data_New sample countermeasure.xls グラフ 1-3" xfId="735"/>
    <cellStyle name="_Data_New sample countermeasure.xls グラフ 1-3 2" xfId="736"/>
    <cellStyle name="_Data_New sample countermeasure.xls グラフ 2" xfId="737"/>
    <cellStyle name="_Data_New sample countermeasure.xls グラフ 2 2" xfId="738"/>
    <cellStyle name="_Data_New sample countermeasure.xls グラフ 2-1" xfId="739"/>
    <cellStyle name="_Data_New sample countermeasure.xls グラフ 2-1 2" xfId="740"/>
    <cellStyle name="_Data_New sample countermeasure.xls グラフ 2-2" xfId="741"/>
    <cellStyle name="_Data_New sample countermeasure.xls グラフ 2-2 2" xfId="742"/>
    <cellStyle name="_Data_New sample countermeasure.xls グラフ 2-3" xfId="743"/>
    <cellStyle name="_Data_New sample countermeasure.xls グラフ 2-3 2" xfId="744"/>
    <cellStyle name="_Data_PD-Level2 Japan &amp; SE Asia Dec r" xfId="745"/>
    <cellStyle name="_Data_PD-Level2 Japan &amp; SE Asia Dec r 2" xfId="746"/>
    <cellStyle name="_Data_PD-Level2 Japan &amp; SE Asia Nov r" xfId="747"/>
    <cellStyle name="_Data_PD-Level2 Japan &amp; SE Asia Nov r 2" xfId="748"/>
    <cellStyle name="_Data_Std Wk 2005.07.04" xfId="749"/>
    <cellStyle name="_Data_Std Wk 2005.07.04 2" xfId="750"/>
    <cellStyle name="_Data_StdWk(Kishimoto)05,10" xfId="751"/>
    <cellStyle name="_Data_StdWk(Kishimoto)05,10 2" xfId="752"/>
    <cellStyle name="_Data_オブジェクティブ　" xfId="753"/>
    <cellStyle name="_Data_オブジェクティブ　 2" xfId="754"/>
    <cellStyle name="_DEXIS Dental NA Monday week4-5 Topline Forecast (4)" xfId="755"/>
    <cellStyle name="_DEXIS Dental NA Monday week4-5 Topline Forecast (4) 2" xfId="756"/>
    <cellStyle name="_Euro KPI" xfId="757"/>
    <cellStyle name="_Euro KPI 2" xfId="758"/>
    <cellStyle name="_Feedback countermeasure-Nov 2005-William" xfId="759"/>
    <cellStyle name="_Feedback countermeasure-Nov 2005-William 2" xfId="760"/>
    <cellStyle name="_GVR Financial Package-Exec F7F" xfId="761"/>
    <cellStyle name="_GVR Financial Package-Exec F7F 2" xfId="762"/>
    <cellStyle name="_GVR Financial Package-Exec F7F_Day One Deck - 1607 China" xfId="763"/>
    <cellStyle name="_GVR Financial Package-Exec F7F_Day One Deck - 1607 China 2" xfId="764"/>
    <cellStyle name="_Header" xfId="765"/>
    <cellStyle name="_Header 2" xfId="766"/>
    <cellStyle name="_ICP OPAC Monthly Breakout_2006_P10_Final" xfId="767"/>
    <cellStyle name="_ICP OPAC Monthly Breakout_2006_P10_Final (2)" xfId="768"/>
    <cellStyle name="_ICP OPAC Monthly Breakout_2006_P10_Final (2) 2" xfId="769"/>
    <cellStyle name="_ICP OPAC Monthly Breakout_2006_P10_Final 2" xfId="770"/>
    <cellStyle name="_ICP OPAC Monthly Breakout_2006_P10_Final 3" xfId="771"/>
    <cellStyle name="_KOLC -  Strat Hire Detail - PWS" xfId="772"/>
    <cellStyle name="_KOLC -  Strat Hire Detail - PWS 2" xfId="773"/>
    <cellStyle name="_Mfg Variance Analysis to Group 071006" xfId="774"/>
    <cellStyle name="_Mfg Variance Analysis to Group 071006 2" xfId="775"/>
    <cellStyle name="_Mfg Variance Analysis to Group 071006_Day One Deck - 1607 China" xfId="776"/>
    <cellStyle name="_Mfg Variance Analysis to Group 071006_Day One Deck - 1607 China 2" xfId="777"/>
    <cellStyle name="_New　Countermeasure　QC&amp;CD0509" xfId="778"/>
    <cellStyle name="_New　Countermeasure　QC&amp;CD0509 2" xfId="779"/>
    <cellStyle name="_New　Countermeasure　QC&amp;CD0509.xls グラフ 1" xfId="780"/>
    <cellStyle name="_New　Countermeasure　QC&amp;CD0509.xls グラフ 1 2" xfId="781"/>
    <cellStyle name="_New　Countermeasure　QC&amp;CD0509.xls グラフ 2" xfId="782"/>
    <cellStyle name="_New　Countermeasure　QC&amp;CD0509.xls グラフ 2 2" xfId="783"/>
    <cellStyle name="_New　Countermeasure　QC&amp;CD0511" xfId="784"/>
    <cellStyle name="_New　Countermeasure　QC&amp;CD0511 2" xfId="785"/>
    <cellStyle name="_New　Countermeasure　QC&amp;CD0511.xls グラフ 1" xfId="786"/>
    <cellStyle name="_New　Countermeasure　QC&amp;CD0511.xls グラフ 1 2" xfId="787"/>
    <cellStyle name="_New　Countermeasure　QC&amp;CD0511.xls グラフ 2" xfId="788"/>
    <cellStyle name="_New　Countermeasure　QC&amp;CD0511.xls グラフ 2 2" xfId="789"/>
    <cellStyle name="_New sample countermeasure" xfId="790"/>
    <cellStyle name="_New sample countermeasure 2" xfId="791"/>
    <cellStyle name="_New sample countermeasure.xls グラフ 1" xfId="792"/>
    <cellStyle name="_New sample countermeasure.xls グラフ 1 2" xfId="793"/>
    <cellStyle name="_New sample countermeasure.xls グラフ 1-1" xfId="794"/>
    <cellStyle name="_New sample countermeasure.xls グラフ 1-1 2" xfId="795"/>
    <cellStyle name="_New sample countermeasure.xls グラフ 1-2" xfId="796"/>
    <cellStyle name="_New sample countermeasure.xls グラフ 1-2 2" xfId="797"/>
    <cellStyle name="_New sample countermeasure.xls グラフ 1-3" xfId="798"/>
    <cellStyle name="_New sample countermeasure.xls グラフ 1-3 2" xfId="799"/>
    <cellStyle name="_New sample countermeasure.xls グラフ 2" xfId="800"/>
    <cellStyle name="_New sample countermeasure.xls グラフ 2 2" xfId="801"/>
    <cellStyle name="_New sample countermeasure.xls グラフ 2-1" xfId="802"/>
    <cellStyle name="_New sample countermeasure.xls グラフ 2-1 2" xfId="803"/>
    <cellStyle name="_New sample countermeasure.xls グラフ 2-2" xfId="804"/>
    <cellStyle name="_New sample countermeasure.xls グラフ 2-2 2" xfId="805"/>
    <cellStyle name="_New sample countermeasure.xls グラフ 2-3" xfId="806"/>
    <cellStyle name="_New sample countermeasure.xls グラフ 2-3 2" xfId="807"/>
    <cellStyle name="_OCE 0706" xfId="808"/>
    <cellStyle name="_OCE 0706 2" xfId="809"/>
    <cellStyle name="_OCE 0706_Day One Deck - 1607 China" xfId="810"/>
    <cellStyle name="_OCE 0706_Day One Deck - 1607 China 2" xfId="811"/>
    <cellStyle name="_OPCO XXXXX Dental NA Monday week4-5 Topline Forecast" xfId="812"/>
    <cellStyle name="_OPCO XXXXX Dental NA Monday week4-5 Topline Forecast 2" xfId="813"/>
    <cellStyle name="_PD-Level2 Japan &amp; SE Asia Dec r" xfId="814"/>
    <cellStyle name="_PD-Level2 Japan &amp; SE Asia Dec r 2" xfId="815"/>
    <cellStyle name="_PD-Level2 Japan &amp; SE Asia Nov r" xfId="816"/>
    <cellStyle name="_PD-Level2 Japan &amp; SE Asia Nov r 2" xfId="817"/>
    <cellStyle name="_Pline data " xfId="818"/>
    <cellStyle name="_Pline data  2" xfId="819"/>
    <cellStyle name="_President's Letter Analysis Revised 0107- GVR" xfId="820"/>
    <cellStyle name="_President's Letter Analysis Revised 0107- GVR 2" xfId="821"/>
    <cellStyle name="_Profit Plan Deck_Group Staff_v2" xfId="822"/>
    <cellStyle name="_Profit Plan Deck_Group Staff_v2 2" xfId="823"/>
    <cellStyle name="_Profit Plan Deck_Group Staff_v3" xfId="824"/>
    <cellStyle name="_Profit Plan Deck_Group Staff_v3 2" xfId="825"/>
    <cellStyle name="_Row1" xfId="826"/>
    <cellStyle name="_Row1 2" xfId="827"/>
    <cellStyle name="_Row1_0702 Hengstler  Gap CloserQ1" xfId="828"/>
    <cellStyle name="_Row1_0702 Hengstler  Gap CloserQ1 2" xfId="829"/>
    <cellStyle name="_Row1_1 - Sales OP WC Actuals" xfId="830"/>
    <cellStyle name="_Row1_1 - Sales OP WC Actuals 2" xfId="831"/>
    <cellStyle name="_Row1_13 - R&amp;O" xfId="832"/>
    <cellStyle name="_Row1_13 - R&amp;O 2" xfId="833"/>
    <cellStyle name="_Row1_4 - Bridge to PFCST" xfId="834"/>
    <cellStyle name="_Row1_4 - Bridge to PFCST 2" xfId="835"/>
    <cellStyle name="_Row1_asia" xfId="836"/>
    <cellStyle name="_Row1_asia 2" xfId="837"/>
    <cellStyle name="_Row1_Brno" xfId="838"/>
    <cellStyle name="_Row1_Brno 2" xfId="839"/>
    <cellStyle name="_Row1_CHINA" xfId="840"/>
    <cellStyle name="_Row1_CHINA 2" xfId="841"/>
    <cellStyle name="_Row1_China TDK-HK" xfId="842"/>
    <cellStyle name="_Row1_China TDK-HK 2" xfId="843"/>
    <cellStyle name="_Row1_China TDM" xfId="844"/>
    <cellStyle name="_Row1_China TDM 2" xfId="845"/>
    <cellStyle name="_Row1_countermeasure_jianbo_Jan" xfId="846"/>
    <cellStyle name="_Row1_countermeasure_jianbo_Jan 2" xfId="847"/>
    <cellStyle name="_Row1_countermeasure_jianbo_Jan_,0905 countermeasure kishimoto" xfId="848"/>
    <cellStyle name="_Row1_countermeasure_jianbo_Jan_,0905 countermeasure kishimoto 2" xfId="849"/>
    <cellStyle name="_Row1_countermeasure_jianbo_Jan_,0905 countermeasure kishimoto.xls グラフ 1" xfId="850"/>
    <cellStyle name="_Row1_countermeasure_jianbo_Jan_,0905 countermeasure kishimoto.xls グラフ 1 2" xfId="851"/>
    <cellStyle name="_Row1_countermeasure_jianbo_Jan_,0905 countermeasure kishimoto.xls グラフ 2" xfId="852"/>
    <cellStyle name="_Row1_countermeasure_jianbo_Jan_,0905 countermeasure kishimoto.xls グラフ 2 2" xfId="853"/>
    <cellStyle name="_Row1_countermeasure_jianbo_Jan_,1005 countermeasure kishimoto" xfId="854"/>
    <cellStyle name="_Row1_countermeasure_jianbo_Jan_,1005 countermeasure kishimoto 2" xfId="855"/>
    <cellStyle name="_Row1_countermeasure_jianbo_Jan_,1005 countermeasure kishimoto.xls グラフ 1" xfId="856"/>
    <cellStyle name="_Row1_countermeasure_jianbo_Jan_,1005 countermeasure kishimoto.xls グラフ 1 2" xfId="857"/>
    <cellStyle name="_Row1_countermeasure_jianbo_Jan_,1005 countermeasure kishimoto.xls グラフ 2" xfId="858"/>
    <cellStyle name="_Row1_countermeasure_jianbo_Jan_,1005 countermeasure kishimoto.xls グラフ 2 2" xfId="859"/>
    <cellStyle name="_Row1_countermeasure_jianbo_Jan_,1105 countermeasure kishimoto" xfId="860"/>
    <cellStyle name="_Row1_countermeasure_jianbo_Jan_,1105 countermeasure kishimoto 2" xfId="861"/>
    <cellStyle name="_Row1_countermeasure_jianbo_Jan_,1105 countermeasure kishimoto.xls グラフ 1" xfId="862"/>
    <cellStyle name="_Row1_countermeasure_jianbo_Jan_,1105 countermeasure kishimoto.xls グラフ 1 2" xfId="863"/>
    <cellStyle name="_Row1_countermeasure_jianbo_Jan_,1105 countermeasure kishimoto.xls グラフ 2" xfId="864"/>
    <cellStyle name="_Row1_countermeasure_jianbo_Jan_,1105 countermeasure kishimoto.xls グラフ 2 2" xfId="865"/>
    <cellStyle name="_Row1_countermeasure_jianbo_Jan_1205 countermeasure kishimoto.xls グラフ 1" xfId="866"/>
    <cellStyle name="_Row1_countermeasure_jianbo_Jan_1205 countermeasure kishimoto.xls グラフ 1 2" xfId="867"/>
    <cellStyle name="_Row1_countermeasure_jianbo_Jan_1205 countermeasure kishimoto.xls グラフ 1-1" xfId="868"/>
    <cellStyle name="_Row1_countermeasure_jianbo_Jan_1205 countermeasure kishimoto.xls グラフ 1-1 2" xfId="869"/>
    <cellStyle name="_Row1_countermeasure_jianbo_Jan_1205 countermeasure kishimoto.xls グラフ 1-2" xfId="870"/>
    <cellStyle name="_Row1_countermeasure_jianbo_Jan_1205 countermeasure kishimoto.xls グラフ 1-2 2" xfId="871"/>
    <cellStyle name="_Row1_countermeasure_jianbo_Jan_1205 countermeasure kishimoto.xls グラフ 1-3" xfId="872"/>
    <cellStyle name="_Row1_countermeasure_jianbo_Jan_1205 countermeasure kishimoto.xls グラフ 1-3 2" xfId="873"/>
    <cellStyle name="_Row1_countermeasure_jianbo_Jan_1205 countermeasure kishimoto.xls グラフ 2" xfId="874"/>
    <cellStyle name="_Row1_countermeasure_jianbo_Jan_1205 countermeasure kishimoto.xls グラフ 2 2" xfId="875"/>
    <cellStyle name="_Row1_countermeasure_jianbo_Jan_1205 countermeasure kishimoto.xls グラフ 2-1" xfId="876"/>
    <cellStyle name="_Row1_countermeasure_jianbo_Jan_1205 countermeasure kishimoto.xls グラフ 2-1 2" xfId="877"/>
    <cellStyle name="_Row1_countermeasure_jianbo_Jan_1205 countermeasure kishimoto.xls グラフ 2-2" xfId="878"/>
    <cellStyle name="_Row1_countermeasure_jianbo_Jan_1205 countermeasure kishimoto.xls グラフ 2-2 2" xfId="879"/>
    <cellStyle name="_Row1_countermeasure_jianbo_Jan_1205 countermeasure kishimoto.xls グラフ 2-3" xfId="880"/>
    <cellStyle name="_Row1_countermeasure_jianbo_Jan_1205 countermeasure kishimoto.xls グラフ 2-3 2" xfId="881"/>
    <cellStyle name="_Row1_countermeasure_jianbo_Jan_Feedback countermeasure-Nov 2005-William" xfId="882"/>
    <cellStyle name="_Row1_countermeasure_jianbo_Jan_Feedback countermeasure-Nov 2005-William 2" xfId="883"/>
    <cellStyle name="_Row1_countermeasure_jianbo_Jan_New　Countermeasure　QC&amp;CD0509" xfId="884"/>
    <cellStyle name="_Row1_countermeasure_jianbo_Jan_New　Countermeasure　QC&amp;CD0509 2" xfId="885"/>
    <cellStyle name="_Row1_countermeasure_jianbo_Jan_New　Countermeasure　QC&amp;CD0509.xls グラフ 1" xfId="886"/>
    <cellStyle name="_Row1_countermeasure_jianbo_Jan_New　Countermeasure　QC&amp;CD0509.xls グラフ 1 2" xfId="887"/>
    <cellStyle name="_Row1_countermeasure_jianbo_Jan_New　Countermeasure　QC&amp;CD0509.xls グラフ 2" xfId="888"/>
    <cellStyle name="_Row1_countermeasure_jianbo_Jan_New　Countermeasure　QC&amp;CD0509.xls グラフ 2 2" xfId="889"/>
    <cellStyle name="_Row1_countermeasure_jianbo_Jan_New　Countermeasure　QC&amp;CD0511" xfId="890"/>
    <cellStyle name="_Row1_countermeasure_jianbo_Jan_New　Countermeasure　QC&amp;CD0511 2" xfId="891"/>
    <cellStyle name="_Row1_countermeasure_jianbo_Jan_New　Countermeasure　QC&amp;CD0511.xls グラフ 1" xfId="892"/>
    <cellStyle name="_Row1_countermeasure_jianbo_Jan_New　Countermeasure　QC&amp;CD0511.xls グラフ 1 2" xfId="893"/>
    <cellStyle name="_Row1_countermeasure_jianbo_Jan_New　Countermeasure　QC&amp;CD0511.xls グラフ 2" xfId="894"/>
    <cellStyle name="_Row1_countermeasure_jianbo_Jan_New　Countermeasure　QC&amp;CD0511.xls グラフ 2 2" xfId="895"/>
    <cellStyle name="_Row1_countermeasure_jianbo_Jan_New sample countermeasure" xfId="896"/>
    <cellStyle name="_Row1_countermeasure_jianbo_Jan_New sample countermeasure 2" xfId="897"/>
    <cellStyle name="_Row1_countermeasure_jianbo_Jan_New sample countermeasure.xls グラフ 1" xfId="898"/>
    <cellStyle name="_Row1_countermeasure_jianbo_Jan_New sample countermeasure.xls グラフ 1 2" xfId="899"/>
    <cellStyle name="_Row1_countermeasure_jianbo_Jan_New sample countermeasure.xls グラフ 1-1" xfId="900"/>
    <cellStyle name="_Row1_countermeasure_jianbo_Jan_New sample countermeasure.xls グラフ 1-1 2" xfId="901"/>
    <cellStyle name="_Row1_countermeasure_jianbo_Jan_New sample countermeasure.xls グラフ 1-2" xfId="902"/>
    <cellStyle name="_Row1_countermeasure_jianbo_Jan_New sample countermeasure.xls グラフ 1-2 2" xfId="903"/>
    <cellStyle name="_Row1_countermeasure_jianbo_Jan_New sample countermeasure.xls グラフ 1-3" xfId="904"/>
    <cellStyle name="_Row1_countermeasure_jianbo_Jan_New sample countermeasure.xls グラフ 1-3 2" xfId="905"/>
    <cellStyle name="_Row1_countermeasure_jianbo_Jan_New sample countermeasure.xls グラフ 2" xfId="906"/>
    <cellStyle name="_Row1_countermeasure_jianbo_Jan_New sample countermeasure.xls グラフ 2 2" xfId="907"/>
    <cellStyle name="_Row1_countermeasure_jianbo_Jan_New sample countermeasure.xls グラフ 2-1" xfId="908"/>
    <cellStyle name="_Row1_countermeasure_jianbo_Jan_New sample countermeasure.xls グラフ 2-1 2" xfId="909"/>
    <cellStyle name="_Row1_countermeasure_jianbo_Jan_New sample countermeasure.xls グラフ 2-2" xfId="910"/>
    <cellStyle name="_Row1_countermeasure_jianbo_Jan_New sample countermeasure.xls グラフ 2-2 2" xfId="911"/>
    <cellStyle name="_Row1_countermeasure_jianbo_Jan_New sample countermeasure.xls グラフ 2-3" xfId="912"/>
    <cellStyle name="_Row1_countermeasure_jianbo_Jan_New sample countermeasure.xls グラフ 2-3 2" xfId="913"/>
    <cellStyle name="_Row1_countermeasure_jianbo_Jan_PD-Level2 Japan &amp; SE Asia Dec r" xfId="914"/>
    <cellStyle name="_Row1_countermeasure_jianbo_Jan_PD-Level2 Japan &amp; SE Asia Dec r 2" xfId="915"/>
    <cellStyle name="_Row1_countermeasure_jianbo_Jan_PD-Level2 Japan &amp; SE Asia Nov r" xfId="916"/>
    <cellStyle name="_Row1_countermeasure_jianbo_Jan_PD-Level2 Japan &amp; SE Asia Nov r 2" xfId="917"/>
    <cellStyle name="_Row1_Day One Deck - 1607 China" xfId="918"/>
    <cellStyle name="_Row1_Day One Deck - 1607 China 2" xfId="919"/>
    <cellStyle name="_Row1_DTS Budget Package 2007 09_26_06" xfId="920"/>
    <cellStyle name="_Row1_DTS Budget Package 2007 09_26_06 2" xfId="921"/>
    <cellStyle name="_Row1_DTS Budget Package 2007-Oct 3" xfId="922"/>
    <cellStyle name="_Row1_DTS Budget Package 2007-Oct 3 2" xfId="923"/>
    <cellStyle name="_Row1_DTS Risks  Oppor F8 V1" xfId="924"/>
    <cellStyle name="_Row1_DTS Risks  Oppor F8 V1 2" xfId="925"/>
    <cellStyle name="_Row1_Export Budget Package 2007 09_18_06" xfId="926"/>
    <cellStyle name="_Row1_Export Budget Package 2007 09_18_06 2" xfId="927"/>
    <cellStyle name="_Row1_Export Budget Package 2007 09_25_06" xfId="928"/>
    <cellStyle name="_Row1_Export Budget Package 2007 09_25_06 2" xfId="929"/>
    <cellStyle name="_Row1_Flen" xfId="930"/>
    <cellStyle name="_Row1_Flen 2" xfId="931"/>
    <cellStyle name="_Row1_GPDLG Q1 outlook Jan 07" xfId="932"/>
    <cellStyle name="_Row1_GPDLG Q1 outlook Jan 07 2" xfId="933"/>
    <cellStyle name="_Row1_Group " xfId="934"/>
    <cellStyle name="_Row1_Group  2" xfId="935"/>
    <cellStyle name="_Row1_HENLG_OPSREVIEW 0107" xfId="936"/>
    <cellStyle name="_Row1_HENLG_OPSREVIEW 0107 2" xfId="937"/>
    <cellStyle name="_Row1_Italy" xfId="938"/>
    <cellStyle name="_Row1_Italy 2" xfId="939"/>
    <cellStyle name="_Row1_JAPAN" xfId="940"/>
    <cellStyle name="_Row1_JAPAN 2" xfId="941"/>
    <cellStyle name="_Row1_JAPAN_,0905 countermeasure kishimoto" xfId="942"/>
    <cellStyle name="_Row1_JAPAN_,0905 countermeasure kishimoto 2" xfId="943"/>
    <cellStyle name="_Row1_JAPAN_,0905 countermeasure kishimoto.xls グラフ 1" xfId="944"/>
    <cellStyle name="_Row1_JAPAN_,0905 countermeasure kishimoto.xls グラフ 1 2" xfId="945"/>
    <cellStyle name="_Row1_JAPAN_,0905 countermeasure kishimoto.xls グラフ 2" xfId="946"/>
    <cellStyle name="_Row1_JAPAN_,0905 countermeasure kishimoto.xls グラフ 2 2" xfId="947"/>
    <cellStyle name="_Row1_JAPAN_,1005 countermeasure kishimoto" xfId="948"/>
    <cellStyle name="_Row1_JAPAN_,1005 countermeasure kishimoto 2" xfId="949"/>
    <cellStyle name="_Row1_JAPAN_,1005 countermeasure kishimoto.xls グラフ 1" xfId="950"/>
    <cellStyle name="_Row1_JAPAN_,1005 countermeasure kishimoto.xls グラフ 1 2" xfId="951"/>
    <cellStyle name="_Row1_JAPAN_,1005 countermeasure kishimoto.xls グラフ 2" xfId="952"/>
    <cellStyle name="_Row1_JAPAN_,1005 countermeasure kishimoto.xls グラフ 2 2" xfId="953"/>
    <cellStyle name="_Row1_JAPAN_,1105 countermeasure kishimoto" xfId="954"/>
    <cellStyle name="_Row1_JAPAN_,1105 countermeasure kishimoto 2" xfId="955"/>
    <cellStyle name="_Row1_JAPAN_,1105 countermeasure kishimoto.xls グラフ 1" xfId="956"/>
    <cellStyle name="_Row1_JAPAN_,1105 countermeasure kishimoto.xls グラフ 1 2" xfId="957"/>
    <cellStyle name="_Row1_JAPAN_,1105 countermeasure kishimoto.xls グラフ 2" xfId="958"/>
    <cellStyle name="_Row1_JAPAN_,1105 countermeasure kishimoto.xls グラフ 2 2" xfId="959"/>
    <cellStyle name="_Row1_JAPAN_1205 countermeasure kishimoto.xls グラフ 1" xfId="960"/>
    <cellStyle name="_Row1_JAPAN_1205 countermeasure kishimoto.xls グラフ 1 2" xfId="961"/>
    <cellStyle name="_Row1_JAPAN_1205 countermeasure kishimoto.xls グラフ 1-1" xfId="962"/>
    <cellStyle name="_Row1_JAPAN_1205 countermeasure kishimoto.xls グラフ 1-1 2" xfId="963"/>
    <cellStyle name="_Row1_JAPAN_1205 countermeasure kishimoto.xls グラフ 1-2" xfId="964"/>
    <cellStyle name="_Row1_JAPAN_1205 countermeasure kishimoto.xls グラフ 1-2 2" xfId="965"/>
    <cellStyle name="_Row1_JAPAN_1205 countermeasure kishimoto.xls グラフ 1-3" xfId="966"/>
    <cellStyle name="_Row1_JAPAN_1205 countermeasure kishimoto.xls グラフ 1-3 2" xfId="967"/>
    <cellStyle name="_Row1_JAPAN_1205 countermeasure kishimoto.xls グラフ 2" xfId="968"/>
    <cellStyle name="_Row1_JAPAN_1205 countermeasure kishimoto.xls グラフ 2 2" xfId="969"/>
    <cellStyle name="_Row1_JAPAN_1205 countermeasure kishimoto.xls グラフ 2-1" xfId="970"/>
    <cellStyle name="_Row1_JAPAN_1205 countermeasure kishimoto.xls グラフ 2-1 2" xfId="971"/>
    <cellStyle name="_Row1_JAPAN_1205 countermeasure kishimoto.xls グラフ 2-2" xfId="972"/>
    <cellStyle name="_Row1_JAPAN_1205 countermeasure kishimoto.xls グラフ 2-2 2" xfId="973"/>
    <cellStyle name="_Row1_JAPAN_1205 countermeasure kishimoto.xls グラフ 2-3" xfId="974"/>
    <cellStyle name="_Row1_JAPAN_1205 countermeasure kishimoto.xls グラフ 2-3 2" xfId="975"/>
    <cellStyle name="_Row1_JAPAN_Feedback countermeasure-Nov 2005-William" xfId="976"/>
    <cellStyle name="_Row1_JAPAN_Feedback countermeasure-Nov 2005-William 2" xfId="977"/>
    <cellStyle name="_Row1_JAPAN_New　Countermeasure　QC&amp;CD0509" xfId="978"/>
    <cellStyle name="_Row1_JAPAN_New　Countermeasure　QC&amp;CD0509 2" xfId="979"/>
    <cellStyle name="_Row1_JAPAN_New　Countermeasure　QC&amp;CD0509.xls グラフ 1" xfId="980"/>
    <cellStyle name="_Row1_JAPAN_New　Countermeasure　QC&amp;CD0509.xls グラフ 1 2" xfId="981"/>
    <cellStyle name="_Row1_JAPAN_New　Countermeasure　QC&amp;CD0509.xls グラフ 2" xfId="982"/>
    <cellStyle name="_Row1_JAPAN_New　Countermeasure　QC&amp;CD0509.xls グラフ 2 2" xfId="983"/>
    <cellStyle name="_Row1_JAPAN_New　Countermeasure　QC&amp;CD0511" xfId="984"/>
    <cellStyle name="_Row1_JAPAN_New　Countermeasure　QC&amp;CD0511 2" xfId="985"/>
    <cellStyle name="_Row1_JAPAN_New　Countermeasure　QC&amp;CD0511.xls グラフ 1" xfId="986"/>
    <cellStyle name="_Row1_JAPAN_New　Countermeasure　QC&amp;CD0511.xls グラフ 1 2" xfId="987"/>
    <cellStyle name="_Row1_JAPAN_New　Countermeasure　QC&amp;CD0511.xls グラフ 2" xfId="988"/>
    <cellStyle name="_Row1_JAPAN_New　Countermeasure　QC&amp;CD0511.xls グラフ 2 2" xfId="989"/>
    <cellStyle name="_Row1_JAPAN_New sample countermeasure" xfId="990"/>
    <cellStyle name="_Row1_JAPAN_New sample countermeasure 2" xfId="991"/>
    <cellStyle name="_Row1_JAPAN_New sample countermeasure.xls グラフ 1" xfId="992"/>
    <cellStyle name="_Row1_JAPAN_New sample countermeasure.xls グラフ 1 2" xfId="993"/>
    <cellStyle name="_Row1_JAPAN_New sample countermeasure.xls グラフ 1-1" xfId="994"/>
    <cellStyle name="_Row1_JAPAN_New sample countermeasure.xls グラフ 1-1 2" xfId="995"/>
    <cellStyle name="_Row1_JAPAN_New sample countermeasure.xls グラフ 1-2" xfId="996"/>
    <cellStyle name="_Row1_JAPAN_New sample countermeasure.xls グラフ 1-2 2" xfId="997"/>
    <cellStyle name="_Row1_JAPAN_New sample countermeasure.xls グラフ 1-3" xfId="998"/>
    <cellStyle name="_Row1_JAPAN_New sample countermeasure.xls グラフ 1-3 2" xfId="999"/>
    <cellStyle name="_Row1_JAPAN_New sample countermeasure.xls グラフ 2" xfId="1000"/>
    <cellStyle name="_Row1_JAPAN_New sample countermeasure.xls グラフ 2 2" xfId="1001"/>
    <cellStyle name="_Row1_JAPAN_New sample countermeasure.xls グラフ 2-1" xfId="1002"/>
    <cellStyle name="_Row1_JAPAN_New sample countermeasure.xls グラフ 2-1 2" xfId="1003"/>
    <cellStyle name="_Row1_JAPAN_New sample countermeasure.xls グラフ 2-2" xfId="1004"/>
    <cellStyle name="_Row1_JAPAN_New sample countermeasure.xls グラフ 2-2 2" xfId="1005"/>
    <cellStyle name="_Row1_JAPAN_New sample countermeasure.xls グラフ 2-3" xfId="1006"/>
    <cellStyle name="_Row1_JAPAN_New sample countermeasure.xls グラフ 2-3 2" xfId="1007"/>
    <cellStyle name="_Row1_JAPAN_PD-Level2 Japan &amp; SE Asia Dec r" xfId="1008"/>
    <cellStyle name="_Row1_JAPAN_PD-Level2 Japan &amp; SE Asia Dec r 2" xfId="1009"/>
    <cellStyle name="_Row1_JAPAN_PD-Level2 Japan &amp; SE Asia Nov r" xfId="1010"/>
    <cellStyle name="_Row1_JAPAN_PD-Level2 Japan &amp; SE Asia Nov r 2" xfId="1011"/>
    <cellStyle name="_Row1_Juarez" xfId="1012"/>
    <cellStyle name="_Row1_Juarez 2" xfId="1013"/>
    <cellStyle name="_Row1_LCR Sourcing Funnel - AP - 2-Aug-2005" xfId="1014"/>
    <cellStyle name="_Row1_LCR Sourcing Funnel - AP - 2-Aug-2005 2" xfId="1015"/>
    <cellStyle name="_Row1_LCR Sourcing Funnel - AP - 6-Sep-2005" xfId="1016"/>
    <cellStyle name="_Row1_LCR Sourcing Funnel - AP - 6-Sep-2005 2" xfId="1017"/>
    <cellStyle name="_Row1_LCR Sourcing Funnel - AP - 8-Aug-2005" xfId="1018"/>
    <cellStyle name="_Row1_LCR Sourcing Funnel - AP - 8-Aug-2005 2" xfId="1019"/>
    <cellStyle name="_Row1_Level2 Japan  SE Asia Mar" xfId="1020"/>
    <cellStyle name="_Row1_Level2 Japan  SE Asia Mar 2" xfId="1021"/>
    <cellStyle name="_Row1_Main" xfId="1022"/>
    <cellStyle name="_Row1_Main 2" xfId="1023"/>
    <cellStyle name="_Row1_Mthly Booking Var Expl" xfId="1024"/>
    <cellStyle name="_Row1_Mthly Booking Var Expl 2" xfId="1025"/>
    <cellStyle name="_Row1_Mthly Sales Var Expl" xfId="1026"/>
    <cellStyle name="_Row1_Mthly Sales Var Expl 2" xfId="1027"/>
    <cellStyle name="_Row1_PD-Level2 Japan  SE Asia" xfId="1028"/>
    <cellStyle name="_Row1_PD-Level2 Japan  SE Asia 2" xfId="1029"/>
    <cellStyle name="_Row1_PD-Level2 Japan  SE Asia Jul r (2)" xfId="1030"/>
    <cellStyle name="_Row1_PD-Level2 Japan  SE Asia Jul r (2) 2" xfId="1031"/>
    <cellStyle name="_Row1_PD-Level2 Japan  SE Asia_,0905 countermeasure kishimoto" xfId="1032"/>
    <cellStyle name="_Row1_PD-Level2 Japan  SE Asia_,0905 countermeasure kishimoto 2" xfId="1033"/>
    <cellStyle name="_Row1_PD-Level2 Japan  SE Asia_,0905 countermeasure kishimoto.xls グラフ 1" xfId="1034"/>
    <cellStyle name="_Row1_PD-Level2 Japan  SE Asia_,0905 countermeasure kishimoto.xls グラフ 1 2" xfId="1035"/>
    <cellStyle name="_Row1_PD-Level2 Japan  SE Asia_,0905 countermeasure kishimoto.xls グラフ 2" xfId="1036"/>
    <cellStyle name="_Row1_PD-Level2 Japan  SE Asia_,0905 countermeasure kishimoto.xls グラフ 2 2" xfId="1037"/>
    <cellStyle name="_Row1_PD-Level2 Japan  SE Asia_,1005 countermeasure kishimoto" xfId="1038"/>
    <cellStyle name="_Row1_PD-Level2 Japan  SE Asia_,1005 countermeasure kishimoto 2" xfId="1039"/>
    <cellStyle name="_Row1_PD-Level2 Japan  SE Asia_,1005 countermeasure kishimoto.xls グラフ 1" xfId="1040"/>
    <cellStyle name="_Row1_PD-Level2 Japan  SE Asia_,1005 countermeasure kishimoto.xls グラフ 1 2" xfId="1041"/>
    <cellStyle name="_Row1_PD-Level2 Japan  SE Asia_,1005 countermeasure kishimoto.xls グラフ 2" xfId="1042"/>
    <cellStyle name="_Row1_PD-Level2 Japan  SE Asia_,1005 countermeasure kishimoto.xls グラフ 2 2" xfId="1043"/>
    <cellStyle name="_Row1_PD-Level2 Japan  SE Asia_,1105 countermeasure kishimoto" xfId="1044"/>
    <cellStyle name="_Row1_PD-Level2 Japan  SE Asia_,1105 countermeasure kishimoto 2" xfId="1045"/>
    <cellStyle name="_Row1_PD-Level2 Japan  SE Asia_,1105 countermeasure kishimoto.xls グラフ 1" xfId="1046"/>
    <cellStyle name="_Row1_PD-Level2 Japan  SE Asia_,1105 countermeasure kishimoto.xls グラフ 1 2" xfId="1047"/>
    <cellStyle name="_Row1_PD-Level2 Japan  SE Asia_,1105 countermeasure kishimoto.xls グラフ 2" xfId="1048"/>
    <cellStyle name="_Row1_PD-Level2 Japan  SE Asia_,1105 countermeasure kishimoto.xls グラフ 2 2" xfId="1049"/>
    <cellStyle name="_Row1_PD-Level2 Japan  SE Asia_1205 countermeasure kishimoto.xls グラフ 1" xfId="1050"/>
    <cellStyle name="_Row1_PD-Level2 Japan  SE Asia_1205 countermeasure kishimoto.xls グラフ 1 2" xfId="1051"/>
    <cellStyle name="_Row1_PD-Level2 Japan  SE Asia_1205 countermeasure kishimoto.xls グラフ 1-1" xfId="1052"/>
    <cellStyle name="_Row1_PD-Level2 Japan  SE Asia_1205 countermeasure kishimoto.xls グラフ 1-1 2" xfId="1053"/>
    <cellStyle name="_Row1_PD-Level2 Japan  SE Asia_1205 countermeasure kishimoto.xls グラフ 1-2" xfId="1054"/>
    <cellStyle name="_Row1_PD-Level2 Japan  SE Asia_1205 countermeasure kishimoto.xls グラフ 1-2 2" xfId="1055"/>
    <cellStyle name="_Row1_PD-Level2 Japan  SE Asia_1205 countermeasure kishimoto.xls グラフ 1-3" xfId="1056"/>
    <cellStyle name="_Row1_PD-Level2 Japan  SE Asia_1205 countermeasure kishimoto.xls グラフ 1-3 2" xfId="1057"/>
    <cellStyle name="_Row1_PD-Level2 Japan  SE Asia_1205 countermeasure kishimoto.xls グラフ 2" xfId="1058"/>
    <cellStyle name="_Row1_PD-Level2 Japan  SE Asia_1205 countermeasure kishimoto.xls グラフ 2 2" xfId="1059"/>
    <cellStyle name="_Row1_PD-Level2 Japan  SE Asia_1205 countermeasure kishimoto.xls グラフ 2-1" xfId="1060"/>
    <cellStyle name="_Row1_PD-Level2 Japan  SE Asia_1205 countermeasure kishimoto.xls グラフ 2-1 2" xfId="1061"/>
    <cellStyle name="_Row1_PD-Level2 Japan  SE Asia_1205 countermeasure kishimoto.xls グラフ 2-2" xfId="1062"/>
    <cellStyle name="_Row1_PD-Level2 Japan  SE Asia_1205 countermeasure kishimoto.xls グラフ 2-2 2" xfId="1063"/>
    <cellStyle name="_Row1_PD-Level2 Japan  SE Asia_1205 countermeasure kishimoto.xls グラフ 2-3" xfId="1064"/>
    <cellStyle name="_Row1_PD-Level2 Japan  SE Asia_1205 countermeasure kishimoto.xls グラフ 2-3 2" xfId="1065"/>
    <cellStyle name="_Row1_PD-Level2 Japan  SE Asia_Feedback countermeasure-Nov 2005-William" xfId="1066"/>
    <cellStyle name="_Row1_PD-Level2 Japan  SE Asia_Feedback countermeasure-Nov 2005-William 2" xfId="1067"/>
    <cellStyle name="_Row1_PD-Level2 Japan  SE Asia_New　Countermeasure　QC&amp;CD0509" xfId="1068"/>
    <cellStyle name="_Row1_PD-Level2 Japan  SE Asia_New　Countermeasure　QC&amp;CD0509 2" xfId="1069"/>
    <cellStyle name="_Row1_PD-Level2 Japan  SE Asia_New　Countermeasure　QC&amp;CD0509.xls グラフ 1" xfId="1070"/>
    <cellStyle name="_Row1_PD-Level2 Japan  SE Asia_New　Countermeasure　QC&amp;CD0509.xls グラフ 1 2" xfId="1071"/>
    <cellStyle name="_Row1_PD-Level2 Japan  SE Asia_New　Countermeasure　QC&amp;CD0509.xls グラフ 2" xfId="1072"/>
    <cellStyle name="_Row1_PD-Level2 Japan  SE Asia_New　Countermeasure　QC&amp;CD0509.xls グラフ 2 2" xfId="1073"/>
    <cellStyle name="_Row1_PD-Level2 Japan  SE Asia_New　Countermeasure　QC&amp;CD0511" xfId="1074"/>
    <cellStyle name="_Row1_PD-Level2 Japan  SE Asia_New　Countermeasure　QC&amp;CD0511 2" xfId="1075"/>
    <cellStyle name="_Row1_PD-Level2 Japan  SE Asia_New　Countermeasure　QC&amp;CD0511.xls グラフ 1" xfId="1076"/>
    <cellStyle name="_Row1_PD-Level2 Japan  SE Asia_New　Countermeasure　QC&amp;CD0511.xls グラフ 1 2" xfId="1077"/>
    <cellStyle name="_Row1_PD-Level2 Japan  SE Asia_New　Countermeasure　QC&amp;CD0511.xls グラフ 2" xfId="1078"/>
    <cellStyle name="_Row1_PD-Level2 Japan  SE Asia_New　Countermeasure　QC&amp;CD0511.xls グラフ 2 2" xfId="1079"/>
    <cellStyle name="_Row1_PD-Level2 Japan  SE Asia_New sample countermeasure" xfId="1080"/>
    <cellStyle name="_Row1_PD-Level2 Japan  SE Asia_New sample countermeasure 2" xfId="1081"/>
    <cellStyle name="_Row1_PD-Level2 Japan  SE Asia_New sample countermeasure.xls グラフ 1" xfId="1082"/>
    <cellStyle name="_Row1_PD-Level2 Japan  SE Asia_New sample countermeasure.xls グラフ 1 2" xfId="1083"/>
    <cellStyle name="_Row1_PD-Level2 Japan  SE Asia_New sample countermeasure.xls グラフ 1-1" xfId="1084"/>
    <cellStyle name="_Row1_PD-Level2 Japan  SE Asia_New sample countermeasure.xls グラフ 1-1 2" xfId="1085"/>
    <cellStyle name="_Row1_PD-Level2 Japan  SE Asia_New sample countermeasure.xls グラフ 1-2" xfId="1086"/>
    <cellStyle name="_Row1_PD-Level2 Japan  SE Asia_New sample countermeasure.xls グラフ 1-2 2" xfId="1087"/>
    <cellStyle name="_Row1_PD-Level2 Japan  SE Asia_New sample countermeasure.xls グラフ 1-3" xfId="1088"/>
    <cellStyle name="_Row1_PD-Level2 Japan  SE Asia_New sample countermeasure.xls グラフ 1-3 2" xfId="1089"/>
    <cellStyle name="_Row1_PD-Level2 Japan  SE Asia_New sample countermeasure.xls グラフ 2" xfId="1090"/>
    <cellStyle name="_Row1_PD-Level2 Japan  SE Asia_New sample countermeasure.xls グラフ 2 2" xfId="1091"/>
    <cellStyle name="_Row1_PD-Level2 Japan  SE Asia_New sample countermeasure.xls グラフ 2-1" xfId="1092"/>
    <cellStyle name="_Row1_PD-Level2 Japan  SE Asia_New sample countermeasure.xls グラフ 2-1 2" xfId="1093"/>
    <cellStyle name="_Row1_PD-Level2 Japan  SE Asia_New sample countermeasure.xls グラフ 2-2" xfId="1094"/>
    <cellStyle name="_Row1_PD-Level2 Japan  SE Asia_New sample countermeasure.xls グラフ 2-2 2" xfId="1095"/>
    <cellStyle name="_Row1_PD-Level2 Japan  SE Asia_New sample countermeasure.xls グラフ 2-3" xfId="1096"/>
    <cellStyle name="_Row1_PD-Level2 Japan  SE Asia_New sample countermeasure.xls グラフ 2-3 2" xfId="1097"/>
    <cellStyle name="_Row1_PD-Level2 Japan  SE Asia_PD-Level2 Japan &amp; SE Asia Dec r" xfId="1098"/>
    <cellStyle name="_Row1_PD-Level2 Japan  SE Asia_PD-Level2 Japan &amp; SE Asia Dec r 2" xfId="1099"/>
    <cellStyle name="_Row1_PD-Level2 Japan  SE Asia_PD-Level2 Japan &amp; SE Asia Nov r" xfId="1100"/>
    <cellStyle name="_Row1_PD-Level2 Japan  SE Asia_PD-Level2 Japan &amp; SE Asia Nov r 2" xfId="1101"/>
    <cellStyle name="_Row1_Risks  Oppor F8 V1" xfId="1102"/>
    <cellStyle name="_Row1_Risks  Oppor F8 V1 2" xfId="1103"/>
    <cellStyle name="_Row1_Rock" xfId="1104"/>
    <cellStyle name="_Row1_Rock 2" xfId="1105"/>
    <cellStyle name="_Row1_Rock_1 - Sales OP WC Actuals" xfId="1106"/>
    <cellStyle name="_Row1_Rock_1 - Sales OP WC Actuals 2" xfId="1107"/>
    <cellStyle name="_Row1_Rockford" xfId="1108"/>
    <cellStyle name="_Row1_Rockford 2" xfId="1109"/>
    <cellStyle name="_Row1_Shared Service" xfId="1110"/>
    <cellStyle name="_Row1_Shared Service 2" xfId="1111"/>
    <cellStyle name="_Row1_Sheet1" xfId="1112"/>
    <cellStyle name="_Row1_Sheet1 2" xfId="1113"/>
    <cellStyle name="_Row1_Std Wk 2005.07.04" xfId="1114"/>
    <cellStyle name="_Row1_Std Wk 2005.07.04 2" xfId="1115"/>
    <cellStyle name="_Row1_StdWk(Kishimoto)05,10" xfId="1116"/>
    <cellStyle name="_Row1_StdWk(Kishimoto)05,10 2" xfId="1117"/>
    <cellStyle name="_Row2" xfId="1118"/>
    <cellStyle name="_Row2 2" xfId="1119"/>
    <cellStyle name="_Row2_AP WV lab" xfId="1120"/>
    <cellStyle name="_Row2_AP WV lab 2" xfId="1121"/>
    <cellStyle name="_Row2_AP WV lab_0702 Hengstler  Gap CloserQ1" xfId="1122"/>
    <cellStyle name="_Row2_AP WV lab_0702 Hengstler  Gap CloserQ1 2" xfId="1123"/>
    <cellStyle name="_Row2_AP WV lab_Day One Deck - 1607 China" xfId="1124"/>
    <cellStyle name="_Row2_AP WV lab_Day One Deck - 1607 China 2" xfId="1125"/>
    <cellStyle name="_Row2_AP WV lab_GPDLG Q1 outlook Jan 07" xfId="1126"/>
    <cellStyle name="_Row2_AP WV lab_GPDLG Q1 outlook Jan 07 2" xfId="1127"/>
    <cellStyle name="_Row2_AP WV lab_HENLG_OPSREVIEW 0107" xfId="1128"/>
    <cellStyle name="_Row2_AP WV lab_HENLG_OPSREVIEW 0107 2" xfId="1129"/>
    <cellStyle name="_Row2_AP WV lab_Sheet1" xfId="1130"/>
    <cellStyle name="_Row2_AP WV lab_Sheet1 2" xfId="1131"/>
    <cellStyle name="_Row3" xfId="1132"/>
    <cellStyle name="_Row3 2" xfId="1133"/>
    <cellStyle name="_Row4" xfId="1134"/>
    <cellStyle name="_Row4 2" xfId="1135"/>
    <cellStyle name="_Row4_,0905 countermeasure kishimoto" xfId="1136"/>
    <cellStyle name="_Row4_,0905 countermeasure kishimoto 2" xfId="1137"/>
    <cellStyle name="_Row4_,0905 countermeasure kishimoto.xls グラフ 1" xfId="1138"/>
    <cellStyle name="_Row4_,0905 countermeasure kishimoto.xls グラフ 1 2" xfId="1139"/>
    <cellStyle name="_Row4_,0905 countermeasure kishimoto.xls グラフ 2" xfId="1140"/>
    <cellStyle name="_Row4_,0905 countermeasure kishimoto.xls グラフ 2 2" xfId="1141"/>
    <cellStyle name="_Row4_,1005 countermeasure kishimoto" xfId="1142"/>
    <cellStyle name="_Row4_,1005 countermeasure kishimoto 2" xfId="1143"/>
    <cellStyle name="_Row4_,1005 countermeasure kishimoto.xls グラフ 1" xfId="1144"/>
    <cellStyle name="_Row4_,1005 countermeasure kishimoto.xls グラフ 1 2" xfId="1145"/>
    <cellStyle name="_Row4_,1005 countermeasure kishimoto.xls グラフ 2" xfId="1146"/>
    <cellStyle name="_Row4_,1005 countermeasure kishimoto.xls グラフ 2 2" xfId="1147"/>
    <cellStyle name="_Row4_,1105 countermeasure kishimoto" xfId="1148"/>
    <cellStyle name="_Row4_,1105 countermeasure kishimoto 2" xfId="1149"/>
    <cellStyle name="_Row4_,1105 countermeasure kishimoto.xls グラフ 1" xfId="1150"/>
    <cellStyle name="_Row4_,1105 countermeasure kishimoto.xls グラフ 1 2" xfId="1151"/>
    <cellStyle name="_Row4_,1105 countermeasure kishimoto.xls グラフ 2" xfId="1152"/>
    <cellStyle name="_Row4_,1105 countermeasure kishimoto.xls グラフ 2 2" xfId="1153"/>
    <cellStyle name="_Row4_1205 countermeasure kishimoto.xls グラフ 1" xfId="1154"/>
    <cellStyle name="_Row4_1205 countermeasure kishimoto.xls グラフ 1 2" xfId="1155"/>
    <cellStyle name="_Row4_1205 countermeasure kishimoto.xls グラフ 1-1" xfId="1156"/>
    <cellStyle name="_Row4_1205 countermeasure kishimoto.xls グラフ 1-1 2" xfId="1157"/>
    <cellStyle name="_Row4_1205 countermeasure kishimoto.xls グラフ 1-2" xfId="1158"/>
    <cellStyle name="_Row4_1205 countermeasure kishimoto.xls グラフ 1-2 2" xfId="1159"/>
    <cellStyle name="_Row4_1205 countermeasure kishimoto.xls グラフ 1-3" xfId="1160"/>
    <cellStyle name="_Row4_1205 countermeasure kishimoto.xls グラフ 1-3 2" xfId="1161"/>
    <cellStyle name="_Row4_1205 countermeasure kishimoto.xls グラフ 2" xfId="1162"/>
    <cellStyle name="_Row4_1205 countermeasure kishimoto.xls グラフ 2 2" xfId="1163"/>
    <cellStyle name="_Row4_1205 countermeasure kishimoto.xls グラフ 2-1" xfId="1164"/>
    <cellStyle name="_Row4_1205 countermeasure kishimoto.xls グラフ 2-1 2" xfId="1165"/>
    <cellStyle name="_Row4_1205 countermeasure kishimoto.xls グラフ 2-2" xfId="1166"/>
    <cellStyle name="_Row4_1205 countermeasure kishimoto.xls グラフ 2-2 2" xfId="1167"/>
    <cellStyle name="_Row4_1205 countermeasure kishimoto.xls グラフ 2-3" xfId="1168"/>
    <cellStyle name="_Row4_1205 countermeasure kishimoto.xls グラフ 2-3 2" xfId="1169"/>
    <cellStyle name="_Row4_Feedback countermeasure-Nov 2005-William" xfId="1170"/>
    <cellStyle name="_Row4_Feedback countermeasure-Nov 2005-William 2" xfId="1171"/>
    <cellStyle name="_Row4_New　Countermeasure　QC&amp;CD0509" xfId="1172"/>
    <cellStyle name="_Row4_New　Countermeasure　QC&amp;CD0509 2" xfId="1173"/>
    <cellStyle name="_Row4_New　Countermeasure　QC&amp;CD0509.xls グラフ 1" xfId="1174"/>
    <cellStyle name="_Row4_New　Countermeasure　QC&amp;CD0509.xls グラフ 1 2" xfId="1175"/>
    <cellStyle name="_Row4_New　Countermeasure　QC&amp;CD0509.xls グラフ 2" xfId="1176"/>
    <cellStyle name="_Row4_New　Countermeasure　QC&amp;CD0509.xls グラフ 2 2" xfId="1177"/>
    <cellStyle name="_Row4_New　Countermeasure　QC&amp;CD0511" xfId="1178"/>
    <cellStyle name="_Row4_New　Countermeasure　QC&amp;CD0511 2" xfId="1179"/>
    <cellStyle name="_Row4_New　Countermeasure　QC&amp;CD0511.xls グラフ 1" xfId="1180"/>
    <cellStyle name="_Row4_New　Countermeasure　QC&amp;CD0511.xls グラフ 1 2" xfId="1181"/>
    <cellStyle name="_Row4_New　Countermeasure　QC&amp;CD0511.xls グラフ 2" xfId="1182"/>
    <cellStyle name="_Row4_New　Countermeasure　QC&amp;CD0511.xls グラフ 2 2" xfId="1183"/>
    <cellStyle name="_Row4_New sample countermeasure" xfId="1184"/>
    <cellStyle name="_Row4_New sample countermeasure 2" xfId="1185"/>
    <cellStyle name="_Row4_New sample countermeasure.xls グラフ 1" xfId="1186"/>
    <cellStyle name="_Row4_New sample countermeasure.xls グラフ 1 2" xfId="1187"/>
    <cellStyle name="_Row4_New sample countermeasure.xls グラフ 1-1" xfId="1188"/>
    <cellStyle name="_Row4_New sample countermeasure.xls グラフ 1-1 2" xfId="1189"/>
    <cellStyle name="_Row4_New sample countermeasure.xls グラフ 1-2" xfId="1190"/>
    <cellStyle name="_Row4_New sample countermeasure.xls グラフ 1-2 2" xfId="1191"/>
    <cellStyle name="_Row4_New sample countermeasure.xls グラフ 1-3" xfId="1192"/>
    <cellStyle name="_Row4_New sample countermeasure.xls グラフ 1-3 2" xfId="1193"/>
    <cellStyle name="_Row4_New sample countermeasure.xls グラフ 2" xfId="1194"/>
    <cellStyle name="_Row4_New sample countermeasure.xls グラフ 2 2" xfId="1195"/>
    <cellStyle name="_Row4_New sample countermeasure.xls グラフ 2-1" xfId="1196"/>
    <cellStyle name="_Row4_New sample countermeasure.xls グラフ 2-1 2" xfId="1197"/>
    <cellStyle name="_Row4_New sample countermeasure.xls グラフ 2-2" xfId="1198"/>
    <cellStyle name="_Row4_New sample countermeasure.xls グラフ 2-2 2" xfId="1199"/>
    <cellStyle name="_Row4_New sample countermeasure.xls グラフ 2-3" xfId="1200"/>
    <cellStyle name="_Row4_New sample countermeasure.xls グラフ 2-3 2" xfId="1201"/>
    <cellStyle name="_Row4_PD-Level2 Japan &amp; SE Asia Dec r" xfId="1202"/>
    <cellStyle name="_Row4_PD-Level2 Japan &amp; SE Asia Dec r 2" xfId="1203"/>
    <cellStyle name="_Row4_PD-Level2 Japan &amp; SE Asia Nov r" xfId="1204"/>
    <cellStyle name="_Row4_PD-Level2 Japan &amp; SE Asia Nov r 2" xfId="1205"/>
    <cellStyle name="_Row4_Std Wk 2005.07.04" xfId="1206"/>
    <cellStyle name="_Row4_Std Wk 2005.07.04 2" xfId="1207"/>
    <cellStyle name="_Row4_StdWk(Kishimoto)05,10" xfId="1208"/>
    <cellStyle name="_Row4_StdWk(Kishimoto)05,10 2" xfId="1209"/>
    <cellStyle name="_Row4_オブジェクティブ　" xfId="1210"/>
    <cellStyle name="_Row4_オブジェクティブ　 2" xfId="1211"/>
    <cellStyle name="_Row5" xfId="1212"/>
    <cellStyle name="_Row5 2" xfId="1213"/>
    <cellStyle name="_Row6" xfId="1214"/>
    <cellStyle name="_Row6 2" xfId="1215"/>
    <cellStyle name="_Row7" xfId="1216"/>
    <cellStyle name="_Row7 2" xfId="1217"/>
    <cellStyle name="_Sch 8 Consolidation" xfId="1218"/>
    <cellStyle name="_Sch 8 Consolidation 2" xfId="1219"/>
    <cellStyle name="_Sheet1" xfId="1220"/>
    <cellStyle name="_Sheet1 2" xfId="1221"/>
    <cellStyle name="_Sheet2" xfId="1222"/>
    <cellStyle name="_Sheet2 2" xfId="1223"/>
    <cellStyle name="_SP Dash board_DSC China_Nov 26" xfId="1224"/>
    <cellStyle name="_SP Dash board_DSC China_Nov 26 2" xfId="1225"/>
    <cellStyle name="_SP Form" xfId="1226"/>
    <cellStyle name="_SP Form 2" xfId="1227"/>
    <cellStyle name="_Special project Pack Template_200911" xfId="1228"/>
    <cellStyle name="_Special project Pack Template_200911 2" xfId="1229"/>
    <cellStyle name="_Std Wk 2005.07.04" xfId="1230"/>
    <cellStyle name="_Std Wk 2005.07.04 2" xfId="1231"/>
    <cellStyle name="_StdWk(Kishimoto)05,10" xfId="1232"/>
    <cellStyle name="_StdWk(Kishimoto)05,10 2" xfId="1233"/>
    <cellStyle name="_Summary of YOY and Budget lessons" xfId="1234"/>
    <cellStyle name="_Summary of YOY and Budget lessons 2" xfId="1235"/>
    <cellStyle name="_Thomson Price FC8 vs FC4" xfId="1236"/>
    <cellStyle name="_Thomson Price FC8 vs FC4 2" xfId="1237"/>
    <cellStyle name="_オブジェクティブ　" xfId="1238"/>
    <cellStyle name="_オブジェクティブ　 2" xfId="1239"/>
    <cellStyle name="3232" xfId="1240"/>
    <cellStyle name="3232 2" xfId="1241"/>
    <cellStyle name="Accent1 - 20%" xfId="1242"/>
    <cellStyle name="Accent1 - 20% 2" xfId="1243"/>
    <cellStyle name="Accent1 - 40%" xfId="1244"/>
    <cellStyle name="Accent1 - 40% 2" xfId="1245"/>
    <cellStyle name="Accent1 - 60%" xfId="1246"/>
    <cellStyle name="Accent1 - 60% 2" xfId="1247"/>
    <cellStyle name="Accent2 - 20%" xfId="1248"/>
    <cellStyle name="Accent2 - 20% 2" xfId="1249"/>
    <cellStyle name="Accent2 - 40%" xfId="1250"/>
    <cellStyle name="Accent2 - 40% 2" xfId="1251"/>
    <cellStyle name="Accent2 - 60%" xfId="1252"/>
    <cellStyle name="Accent2 - 60% 2" xfId="1253"/>
    <cellStyle name="Accent3 - 20%" xfId="1254"/>
    <cellStyle name="Accent3 - 20% 2" xfId="1255"/>
    <cellStyle name="Accent3 - 40%" xfId="1256"/>
    <cellStyle name="Accent3 - 40% 2" xfId="1257"/>
    <cellStyle name="Accent3 - 60%" xfId="1258"/>
    <cellStyle name="Accent3 - 60% 2" xfId="1259"/>
    <cellStyle name="Accent4 - 20%" xfId="1260"/>
    <cellStyle name="Accent4 - 20% 2" xfId="1261"/>
    <cellStyle name="Accent4 - 40%" xfId="1262"/>
    <cellStyle name="Accent4 - 40% 2" xfId="1263"/>
    <cellStyle name="Accent4 - 60%" xfId="1264"/>
    <cellStyle name="Accent4 - 60% 2" xfId="1265"/>
    <cellStyle name="Accent5 - 20%" xfId="1266"/>
    <cellStyle name="Accent5 - 20% 2" xfId="1267"/>
    <cellStyle name="Accent5 - 40%" xfId="1268"/>
    <cellStyle name="Accent5 - 40% 2" xfId="1269"/>
    <cellStyle name="Accent5 - 60%" xfId="1270"/>
    <cellStyle name="Accent5 - 60% 2" xfId="1271"/>
    <cellStyle name="Accent6 - 20%" xfId="1272"/>
    <cellStyle name="Accent6 - 20% 2" xfId="1273"/>
    <cellStyle name="Accent6 - 40%" xfId="1274"/>
    <cellStyle name="Accent6 - 40% 2" xfId="1275"/>
    <cellStyle name="Accent6 - 60%" xfId="1276"/>
    <cellStyle name="Accent6 - 60% 2" xfId="1277"/>
    <cellStyle name="AutoFormat-Optionen" xfId="1278"/>
    <cellStyle name="AutoFormat-Optionen 2" xfId="1279"/>
    <cellStyle name="BOXED" xfId="1280"/>
    <cellStyle name="BOXED 2" xfId="1281"/>
    <cellStyle name="Calc Currency (0)" xfId="1"/>
    <cellStyle name="Calc Currency (0) 2" xfId="1282"/>
    <cellStyle name="Calc Currency (2)" xfId="1283"/>
    <cellStyle name="Calc Currency (2) 2" xfId="1284"/>
    <cellStyle name="Calc Percent (0)" xfId="1285"/>
    <cellStyle name="Calc Percent (0) 2" xfId="1286"/>
    <cellStyle name="Calc Percent (1)" xfId="1287"/>
    <cellStyle name="Calc Percent (1) 2" xfId="1288"/>
    <cellStyle name="Calc Percent (2)" xfId="1289"/>
    <cellStyle name="Calc Percent (2) 2" xfId="1290"/>
    <cellStyle name="Calc Units (0)" xfId="1291"/>
    <cellStyle name="Calc Units (0) 2" xfId="1292"/>
    <cellStyle name="Calc Units (1)" xfId="1293"/>
    <cellStyle name="Calc Units (1) 2" xfId="1294"/>
    <cellStyle name="Calc Units (2)" xfId="1295"/>
    <cellStyle name="Calc Units (2) 2" xfId="1296"/>
    <cellStyle name="čárky_List1" xfId="1297"/>
    <cellStyle name="cf1" xfId="1298"/>
    <cellStyle name="cf2" xfId="1299"/>
    <cellStyle name="cf3" xfId="1300"/>
    <cellStyle name="Chart Title" xfId="1301"/>
    <cellStyle name="Chart Title 2" xfId="1302"/>
    <cellStyle name="Comma  - Style1" xfId="1303"/>
    <cellStyle name="Comma  - Style1 2" xfId="1304"/>
    <cellStyle name="Comma  - Style2" xfId="1305"/>
    <cellStyle name="Comma  - Style2 2" xfId="1306"/>
    <cellStyle name="Comma  - Style3" xfId="1307"/>
    <cellStyle name="Comma  - Style3 2" xfId="1308"/>
    <cellStyle name="Comma  - Style4" xfId="1309"/>
    <cellStyle name="Comma  - Style4 2" xfId="1310"/>
    <cellStyle name="Comma  - Style5" xfId="1311"/>
    <cellStyle name="Comma  - Style5 2" xfId="1312"/>
    <cellStyle name="Comma  - Style6" xfId="1313"/>
    <cellStyle name="Comma  - Style6 2" xfId="1314"/>
    <cellStyle name="Comma  - Style7" xfId="1315"/>
    <cellStyle name="Comma  - Style7 2" xfId="1316"/>
    <cellStyle name="Comma  - Style8" xfId="1317"/>
    <cellStyle name="Comma  - Style8 2" xfId="1318"/>
    <cellStyle name="Comma [00]" xfId="1319"/>
    <cellStyle name="Comma [00] 2" xfId="1320"/>
    <cellStyle name="Comma 2" xfId="1321"/>
    <cellStyle name="Comma0" xfId="1322"/>
    <cellStyle name="Comma0 2" xfId="1323"/>
    <cellStyle name="counter measure" xfId="1324"/>
    <cellStyle name="counter measure 2" xfId="1325"/>
    <cellStyle name="Currency [00]" xfId="1326"/>
    <cellStyle name="Currency [00] 2" xfId="1327"/>
    <cellStyle name="Currency 2" xfId="9"/>
    <cellStyle name="Currency0" xfId="1328"/>
    <cellStyle name="Currency0 2" xfId="1329"/>
    <cellStyle name="Dark Title" xfId="1330"/>
    <cellStyle name="Dark Title 2" xfId="1331"/>
    <cellStyle name="Data" xfId="1332"/>
    <cellStyle name="Data 2" xfId="1333"/>
    <cellStyle name="Date" xfId="1334"/>
    <cellStyle name="Date 2" xfId="1335"/>
    <cellStyle name="Date Short" xfId="1336"/>
    <cellStyle name="Date Short 2" xfId="1337"/>
    <cellStyle name="Datum" xfId="1338"/>
    <cellStyle name="Datum 2" xfId="1339"/>
    <cellStyle name="Datumgroß" xfId="1340"/>
    <cellStyle name="Datumgroß 2" xfId="1341"/>
    <cellStyle name="Datumklein" xfId="1342"/>
    <cellStyle name="Datumklein 2" xfId="1343"/>
    <cellStyle name="Define your own named style" xfId="1344"/>
    <cellStyle name="Define your own named style 2" xfId="1345"/>
    <cellStyle name="DELTA" xfId="1346"/>
    <cellStyle name="DELTA 2" xfId="1347"/>
    <cellStyle name="Dezimalgroß" xfId="1348"/>
    <cellStyle name="Dezimalgroß 2" xfId="1349"/>
    <cellStyle name="Dezimalklein" xfId="1350"/>
    <cellStyle name="Dezimalklein 2" xfId="1351"/>
    <cellStyle name="Draw lines around data in range" xfId="1352"/>
    <cellStyle name="Draw lines around data in range 2" xfId="1353"/>
    <cellStyle name="Draw shadow and lines within range" xfId="1354"/>
    <cellStyle name="Draw shadow and lines within range 2" xfId="1355"/>
    <cellStyle name="Emphasis 1" xfId="1356"/>
    <cellStyle name="Emphasis 1 2" xfId="1357"/>
    <cellStyle name="Emphasis 2" xfId="1358"/>
    <cellStyle name="Emphasis 2 2" xfId="1359"/>
    <cellStyle name="Emphasis 3" xfId="1360"/>
    <cellStyle name="Emphasis 3 2" xfId="1361"/>
    <cellStyle name="Enlarge title text, yellow on blue" xfId="1362"/>
    <cellStyle name="Enlarge title text, yellow on blue 2"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uro" xfId="2"/>
    <cellStyle name="Euro 2" xfId="1374"/>
    <cellStyle name="Fest" xfId="1375"/>
    <cellStyle name="Fest 2" xfId="1376"/>
    <cellStyle name="Fixed" xfId="1377"/>
    <cellStyle name="Fixed 2" xfId="1378"/>
    <cellStyle name="Följde hyperlänken" xfId="1379"/>
    <cellStyle name="Följde hyperlänken 2" xfId="1380"/>
    <cellStyle name="Format a column of totals" xfId="1381"/>
    <cellStyle name="Format a column of totals 2" xfId="1382"/>
    <cellStyle name="Format a row of totals" xfId="1383"/>
    <cellStyle name="Format a row of totals 2" xfId="1384"/>
    <cellStyle name="Format text as bold, black on yellow" xfId="1385"/>
    <cellStyle name="Format text as bold, black on yellow 2" xfId="1386"/>
    <cellStyle name="Gesamt" xfId="1387"/>
    <cellStyle name="Gesamt 2" xfId="1388"/>
    <cellStyle name="Graphics" xfId="1389"/>
    <cellStyle name="Grey" xfId="1390"/>
    <cellStyle name="Grey 2" xfId="1391"/>
    <cellStyle name="header" xfId="1392"/>
    <cellStyle name="header 2" xfId="1393"/>
    <cellStyle name="Header1" xfId="3"/>
    <cellStyle name="Header1 2" xfId="1394"/>
    <cellStyle name="Header2" xfId="4"/>
    <cellStyle name="Header2 2" xfId="1395"/>
    <cellStyle name="Heading" xfId="1396"/>
    <cellStyle name="Heading 5" xfId="1397"/>
    <cellStyle name="Horizontal" xfId="1398"/>
    <cellStyle name="Horizontal 2" xfId="1399"/>
    <cellStyle name="Hyperlänk" xfId="1400"/>
    <cellStyle name="Hyperlänk 2" xfId="1401"/>
    <cellStyle name="Hypertextový odkaz_Brno PD 2004" xfId="1402"/>
    <cellStyle name="inp0." xfId="1403"/>
    <cellStyle name="inp0. 2" xfId="1404"/>
    <cellStyle name="inp0.00" xfId="1405"/>
    <cellStyle name="inp0.00 2" xfId="1406"/>
    <cellStyle name="Input [yellow]" xfId="1407"/>
    <cellStyle name="Input [yellow] 2" xfId="1408"/>
    <cellStyle name="Komma" xfId="1409"/>
    <cellStyle name="Komma 2" xfId="1410"/>
    <cellStyle name="Komma0" xfId="1411"/>
    <cellStyle name="Komma0 2" xfId="1412"/>
    <cellStyle name="LID HEADER" xfId="1413"/>
    <cellStyle name="LID HEADER 2" xfId="1414"/>
    <cellStyle name="Link Currency (0)" xfId="1415"/>
    <cellStyle name="Link Currency (0) 2" xfId="1416"/>
    <cellStyle name="Link Currency (2)" xfId="1417"/>
    <cellStyle name="Link Currency (2) 2" xfId="1418"/>
    <cellStyle name="Link Units (0)" xfId="1419"/>
    <cellStyle name="Link Units (0) 2" xfId="1420"/>
    <cellStyle name="Link Units (1)" xfId="1421"/>
    <cellStyle name="Link Units (1) 2" xfId="1422"/>
    <cellStyle name="Link Units (2)" xfId="1423"/>
    <cellStyle name="Link Units (2) 2" xfId="1424"/>
    <cellStyle name="Market Segment" xfId="1425"/>
    <cellStyle name="Market Segment 2" xfId="1426"/>
    <cellStyle name="Matrix" xfId="1427"/>
    <cellStyle name="Matrix 2" xfId="1428"/>
    <cellStyle name="Menu Bar" xfId="1429"/>
    <cellStyle name="Menu Bar 2" xfId="1430"/>
    <cellStyle name="měny_1" xfId="1431"/>
    <cellStyle name="Migliaia (0)_Cartel1 Grafico 1" xfId="1432"/>
    <cellStyle name="Migliaia_Cartel1 Grafico 1" xfId="1433"/>
    <cellStyle name="Millares [0]_Sales Actual-Forecast 07-02" xfId="1434"/>
    <cellStyle name="Millares_CountermeasuresEMEA" xfId="1435"/>
    <cellStyle name="Milliers [0]__Matrix Template" xfId="1436"/>
    <cellStyle name="Milliers__Matrix Template" xfId="1437"/>
    <cellStyle name="Moeda [0]_02RM2BWG01.xls Gráfico 1" xfId="1438"/>
    <cellStyle name="Moeda_02RM2BWG01.xls Gráfico 1" xfId="1439"/>
    <cellStyle name="Monétaire [0]__Matrix Template" xfId="1440"/>
    <cellStyle name="Monétaire__Matrix Template" xfId="1441"/>
    <cellStyle name="MS_English" xfId="1442"/>
    <cellStyle name="Non défini" xfId="1443"/>
    <cellStyle name="Non défini 2" xfId="1444"/>
    <cellStyle name="Non_definito" xfId="1445"/>
    <cellStyle name="Normal" xfId="0" builtinId="0"/>
    <cellStyle name="Normal - Style1" xfId="1446"/>
    <cellStyle name="Normal - Style1 2" xfId="1447"/>
    <cellStyle name="Normal 2" xfId="8"/>
    <cellStyle name="Normal 3" xfId="1448"/>
    <cellStyle name="Normal 4" xfId="1449"/>
    <cellStyle name="Normal 5" xfId="1450"/>
    <cellStyle name="Normal_Final_Versa Chart" xfId="5"/>
    <cellStyle name="Normál_HEADCOUNT - Raw Data (Willet)" xfId="1451"/>
    <cellStyle name="Normale_~0030294" xfId="1452"/>
    <cellStyle name="normálne_Hárok1" xfId="1453"/>
    <cellStyle name="normální_1" xfId="1454"/>
    <cellStyle name="NormalText" xfId="1455"/>
    <cellStyle name="NormalText 2" xfId="1456"/>
    <cellStyle name="Œ…‹æØ‚è [0.00]_laroux" xfId="1457"/>
    <cellStyle name="Œ…‹æØ‚è_laroux" xfId="1458"/>
    <cellStyle name="Option" xfId="1459"/>
    <cellStyle name="Option 2" xfId="1460"/>
    <cellStyle name="OptionHeading" xfId="1461"/>
    <cellStyle name="OptionHeading 2" xfId="1462"/>
    <cellStyle name="OUTPUT AMOUNTS" xfId="1463"/>
    <cellStyle name="OUTPUT AMOUNTS 2" xfId="1464"/>
    <cellStyle name="OUTPUT COLUMN HEADINGS" xfId="1465"/>
    <cellStyle name="OUTPUT COLUMN HEADINGS 2" xfId="1466"/>
    <cellStyle name="OUTPUT LINE ITEMS" xfId="1467"/>
    <cellStyle name="OUTPUT LINE ITEMS 2" xfId="1468"/>
    <cellStyle name="OUTPUT REPORT HEADING" xfId="1469"/>
    <cellStyle name="OUTPUT REPORT HEADING 2" xfId="1470"/>
    <cellStyle name="OUTPUT REPORT TITLE" xfId="1471"/>
    <cellStyle name="OUTPUT REPORT TITLE 2" xfId="1472"/>
    <cellStyle name="paint" xfId="1473"/>
    <cellStyle name="paint 2" xfId="1474"/>
    <cellStyle name="Percent (0)" xfId="1475"/>
    <cellStyle name="Percent (0) 2" xfId="1476"/>
    <cellStyle name="Percent [0]" xfId="1477"/>
    <cellStyle name="Percent [0] 2" xfId="1478"/>
    <cellStyle name="Percent [00]" xfId="1479"/>
    <cellStyle name="Percent [00] 2" xfId="1480"/>
    <cellStyle name="Percent [2]" xfId="1481"/>
    <cellStyle name="Percent [2] 2" xfId="1482"/>
    <cellStyle name="Percent 2" xfId="11"/>
    <cellStyle name="Percentuale_foglio" xfId="1483"/>
    <cellStyle name="PrePop Currency (0)" xfId="1484"/>
    <cellStyle name="PrePop Currency (0) 2" xfId="1485"/>
    <cellStyle name="PrePop Currency (2)" xfId="1486"/>
    <cellStyle name="PrePop Currency (2) 2" xfId="1487"/>
    <cellStyle name="PrePop Units (0)" xfId="1488"/>
    <cellStyle name="PrePop Units (0) 2" xfId="1489"/>
    <cellStyle name="PrePop Units (1)" xfId="1490"/>
    <cellStyle name="PrePop Units (1) 2" xfId="1491"/>
    <cellStyle name="PrePop Units (2)" xfId="1492"/>
    <cellStyle name="PrePop Units (2) 2" xfId="1493"/>
    <cellStyle name="Prozent 2" xfId="6"/>
    <cellStyle name="Prozentgroß" xfId="1494"/>
    <cellStyle name="Prozentgroß 2" xfId="1495"/>
    <cellStyle name="Prozentklein" xfId="1496"/>
    <cellStyle name="Prozentklein 2" xfId="1497"/>
    <cellStyle name="PSChar" xfId="1498"/>
    <cellStyle name="PSChar 2" xfId="1499"/>
    <cellStyle name="PSDate" xfId="1500"/>
    <cellStyle name="PSDate 2" xfId="1501"/>
    <cellStyle name="PSDec" xfId="1502"/>
    <cellStyle name="PSDec 2" xfId="1503"/>
    <cellStyle name="PSHeading" xfId="1504"/>
    <cellStyle name="PSHeading 2" xfId="1505"/>
    <cellStyle name="PSSpacer" xfId="1506"/>
    <cellStyle name="PSSpacer 2" xfId="1507"/>
    <cellStyle name="Red" xfId="1508"/>
    <cellStyle name="Red 2" xfId="1509"/>
    <cellStyle name="Reset range style to defaults" xfId="1510"/>
    <cellStyle name="Reset range style to defaults 2" xfId="1511"/>
    <cellStyle name="Separador de milhares [0]_RESULTS" xfId="1512"/>
    <cellStyle name="Separador de milhares_RESULTS" xfId="1513"/>
    <cellStyle name="Sheet Title" xfId="1514"/>
    <cellStyle name="Sheet Title 2" xfId="1515"/>
    <cellStyle name="Standaard_Countermeasure Template SFL" xfId="1516"/>
    <cellStyle name="Standard 2" xfId="7"/>
    <cellStyle name="Standard_CustomizationFunnel_050310_BH" xfId="1517"/>
    <cellStyle name="Standard10" xfId="1518"/>
    <cellStyle name="Standard10 2" xfId="1519"/>
    <cellStyle name="Standard12" xfId="1520"/>
    <cellStyle name="Standard12 2" xfId="1521"/>
    <cellStyle name="Style 1" xfId="1522"/>
    <cellStyle name="Style 1 2" xfId="1523"/>
    <cellStyle name="SUB-TOTAL" xfId="1524"/>
    <cellStyle name="SUB-TOTAL 2" xfId="1525"/>
    <cellStyle name="Text Indent A" xfId="1526"/>
    <cellStyle name="Text Indent A 2" xfId="1527"/>
    <cellStyle name="Text Indent B" xfId="1528"/>
    <cellStyle name="Text Indent B 2" xfId="1529"/>
    <cellStyle name="Text Indent C" xfId="1530"/>
    <cellStyle name="Text Indent C 2" xfId="1531"/>
    <cellStyle name="Tickmark" xfId="1532"/>
    <cellStyle name="Tickmark 2" xfId="1533"/>
    <cellStyle name="total.00" xfId="1534"/>
    <cellStyle name="total.00 2" xfId="1535"/>
    <cellStyle name="Tusental (0)_2003 Forecast" xfId="1536"/>
    <cellStyle name="Tusental_2003 Forecast" xfId="1537"/>
    <cellStyle name="v" xfId="1538"/>
    <cellStyle name="v 2" xfId="1539"/>
    <cellStyle name="Valuta (0)_2003 Forecast" xfId="1540"/>
    <cellStyle name="Valuta_2003 Forecast" xfId="1541"/>
    <cellStyle name="Vertical" xfId="1542"/>
    <cellStyle name="Vertical 2" xfId="1543"/>
    <cellStyle name="Währung_PD_EXCEL_FORMS_ENG_REV4(1)" xfId="1544"/>
    <cellStyle name="Währung0" xfId="1545"/>
    <cellStyle name="Währung0 2" xfId="1546"/>
    <cellStyle name="Währunggroß" xfId="1547"/>
    <cellStyle name="Währunggroß 2" xfId="1548"/>
    <cellStyle name="Währungklein" xfId="1549"/>
    <cellStyle name="Währungklein 2" xfId="1550"/>
    <cellStyle name="Zeile 1" xfId="1551"/>
    <cellStyle name="Zeile 1 2" xfId="1552"/>
    <cellStyle name="Zeile 2" xfId="1553"/>
    <cellStyle name="Zeile 2 2" xfId="1554"/>
    <cellStyle name="ハイパーリンク_StdWk 06,2" xfId="1555"/>
    <cellStyle name="一般_06 Budget Package_ Asia Export Budget Package WP(ely)_120905" xfId="1556"/>
    <cellStyle name="千分位_Sheet1" xfId="1557"/>
    <cellStyle name="常规 2" xfId="1558"/>
    <cellStyle name="桁区切り [0.00]_December Top 6 Summary" xfId="1559"/>
    <cellStyle name="桁区切り_Local Currency Input" xfId="1560"/>
    <cellStyle name="標準_0612 2007 monthend review template 250K" xfId="1561"/>
    <cellStyle name="百分比 2" xfId="1562"/>
    <cellStyle name="表示済みのハイパーリンク_StdWk 06,2" xfId="1563"/>
    <cellStyle name="貨幣_DTG Asia 2005 PD Metrix 20041207" xfId="1564"/>
    <cellStyle name="货币 2" xfId="1565"/>
    <cellStyle name="通貨 [0.00]_0612 2007 monthend review template 250K" xfId="1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190499</xdr:rowOff>
    </xdr:from>
    <xdr:to>
      <xdr:col>3</xdr:col>
      <xdr:colOff>142875</xdr:colOff>
      <xdr:row>5</xdr:row>
      <xdr:rowOff>180975</xdr:rowOff>
    </xdr:to>
    <xdr:sp macro="" textlink="">
      <xdr:nvSpPr>
        <xdr:cNvPr id="2" name="Line 11"/>
        <xdr:cNvSpPr>
          <a:spLocks noChangeShapeType="1"/>
        </xdr:cNvSpPr>
      </xdr:nvSpPr>
      <xdr:spPr bwMode="auto">
        <a:xfrm flipH="1">
          <a:off x="5800725" y="761999"/>
          <a:ext cx="9525" cy="752476"/>
        </a:xfrm>
        <a:prstGeom prst="line">
          <a:avLst/>
        </a:prstGeom>
        <a:noFill/>
        <a:ln w="9525">
          <a:solidFill>
            <a:srgbClr val="000000"/>
          </a:solidFill>
          <a:round/>
          <a:headEnd/>
          <a:tailEnd type="triangle" w="med" len="med"/>
        </a:ln>
      </xdr:spPr>
    </xdr:sp>
    <xdr:clientData/>
  </xdr:twoCellAnchor>
  <xdr:twoCellAnchor>
    <xdr:from>
      <xdr:col>5</xdr:col>
      <xdr:colOff>142875</xdr:colOff>
      <xdr:row>1</xdr:row>
      <xdr:rowOff>190499</xdr:rowOff>
    </xdr:from>
    <xdr:to>
      <xdr:col>5</xdr:col>
      <xdr:colOff>142875</xdr:colOff>
      <xdr:row>8</xdr:row>
      <xdr:rowOff>171450</xdr:rowOff>
    </xdr:to>
    <xdr:sp macro="" textlink="">
      <xdr:nvSpPr>
        <xdr:cNvPr id="3" name="Line 11"/>
        <xdr:cNvSpPr>
          <a:spLocks noChangeShapeType="1"/>
        </xdr:cNvSpPr>
      </xdr:nvSpPr>
      <xdr:spPr bwMode="auto">
        <a:xfrm>
          <a:off x="6238875" y="761999"/>
          <a:ext cx="0" cy="1314451"/>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14</xdr:row>
      <xdr:rowOff>0</xdr:rowOff>
    </xdr:to>
    <xdr:sp macro="" textlink="">
      <xdr:nvSpPr>
        <xdr:cNvPr id="4" name="Line 11"/>
        <xdr:cNvSpPr>
          <a:spLocks noChangeShapeType="1"/>
        </xdr:cNvSpPr>
      </xdr:nvSpPr>
      <xdr:spPr bwMode="auto">
        <a:xfrm>
          <a:off x="6667500" y="762000"/>
          <a:ext cx="0" cy="2476500"/>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190499</xdr:rowOff>
    </xdr:from>
    <xdr:to>
      <xdr:col>7</xdr:col>
      <xdr:colOff>133350</xdr:colOff>
      <xdr:row>19</xdr:row>
      <xdr:rowOff>1799</xdr:rowOff>
    </xdr:to>
    <xdr:sp macro="" textlink="">
      <xdr:nvSpPr>
        <xdr:cNvPr id="5" name="Line 11"/>
        <xdr:cNvSpPr>
          <a:spLocks noChangeShapeType="1"/>
        </xdr:cNvSpPr>
      </xdr:nvSpPr>
      <xdr:spPr bwMode="auto">
        <a:xfrm>
          <a:off x="7086600" y="761999"/>
          <a:ext cx="0" cy="3430800"/>
        </a:xfrm>
        <a:prstGeom prst="line">
          <a:avLst/>
        </a:prstGeom>
        <a:noFill/>
        <a:ln w="9525">
          <a:solidFill>
            <a:srgbClr val="000000"/>
          </a:solidFill>
          <a:round/>
          <a:headEnd/>
          <a:tailEnd type="triangle" w="med" len="med"/>
        </a:ln>
      </xdr:spPr>
    </xdr:sp>
    <xdr:clientData/>
  </xdr:twoCellAnchor>
  <xdr:twoCellAnchor>
    <xdr:from>
      <xdr:col>2</xdr:col>
      <xdr:colOff>66675</xdr:colOff>
      <xdr:row>2</xdr:row>
      <xdr:rowOff>0</xdr:rowOff>
    </xdr:from>
    <xdr:to>
      <xdr:col>2</xdr:col>
      <xdr:colOff>66675</xdr:colOff>
      <xdr:row>2</xdr:row>
      <xdr:rowOff>108150</xdr:rowOff>
    </xdr:to>
    <xdr:sp macro="" textlink="">
      <xdr:nvSpPr>
        <xdr:cNvPr id="6" name="Line 11"/>
        <xdr:cNvSpPr>
          <a:spLocks noChangeShapeType="1"/>
        </xdr:cNvSpPr>
      </xdr:nvSpPr>
      <xdr:spPr bwMode="auto">
        <a:xfrm>
          <a:off x="5305425" y="762000"/>
          <a:ext cx="0" cy="10815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203126</xdr:rowOff>
    </xdr:from>
    <xdr:to>
      <xdr:col>3</xdr:col>
      <xdr:colOff>66675</xdr:colOff>
      <xdr:row>2</xdr:row>
      <xdr:rowOff>155801</xdr:rowOff>
    </xdr:to>
    <xdr:sp macro="" textlink="">
      <xdr:nvSpPr>
        <xdr:cNvPr id="2" name="Line 11"/>
        <xdr:cNvSpPr>
          <a:spLocks noChangeShapeType="1"/>
        </xdr:cNvSpPr>
      </xdr:nvSpPr>
      <xdr:spPr bwMode="auto">
        <a:xfrm>
          <a:off x="10525125" y="774626"/>
          <a:ext cx="0" cy="152700"/>
        </a:xfrm>
        <a:prstGeom prst="line">
          <a:avLst/>
        </a:prstGeom>
        <a:noFill/>
        <a:ln w="9525">
          <a:solidFill>
            <a:srgbClr val="000000"/>
          </a:solidFill>
          <a:round/>
          <a:headEnd/>
          <a:tailEnd type="triangle" w="med" len="med"/>
        </a:ln>
      </xdr:spPr>
    </xdr:sp>
    <xdr:clientData/>
  </xdr:twoCellAnchor>
  <xdr:twoCellAnchor>
    <xdr:from>
      <xdr:col>4</xdr:col>
      <xdr:colOff>66675</xdr:colOff>
      <xdr:row>2</xdr:row>
      <xdr:rowOff>0</xdr:rowOff>
    </xdr:from>
    <xdr:to>
      <xdr:col>4</xdr:col>
      <xdr:colOff>66675</xdr:colOff>
      <xdr:row>6</xdr:row>
      <xdr:rowOff>144600</xdr:rowOff>
    </xdr:to>
    <xdr:sp macro="" textlink="">
      <xdr:nvSpPr>
        <xdr:cNvPr id="3" name="Line 11"/>
        <xdr:cNvSpPr>
          <a:spLocks noChangeShapeType="1"/>
        </xdr:cNvSpPr>
      </xdr:nvSpPr>
      <xdr:spPr bwMode="auto">
        <a:xfrm>
          <a:off x="11287125" y="771525"/>
          <a:ext cx="0" cy="906600"/>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76200</xdr:colOff>
      <xdr:row>11</xdr:row>
      <xdr:rowOff>10575</xdr:rowOff>
    </xdr:to>
    <xdr:sp macro="" textlink="">
      <xdr:nvSpPr>
        <xdr:cNvPr id="4" name="Line 11"/>
        <xdr:cNvSpPr>
          <a:spLocks noChangeShapeType="1"/>
        </xdr:cNvSpPr>
      </xdr:nvSpPr>
      <xdr:spPr bwMode="auto">
        <a:xfrm>
          <a:off x="12058650" y="771525"/>
          <a:ext cx="0" cy="1725075"/>
        </a:xfrm>
        <a:prstGeom prst="line">
          <a:avLst/>
        </a:prstGeom>
        <a:noFill/>
        <a:ln w="9525">
          <a:solidFill>
            <a:srgbClr val="000000"/>
          </a:solidFill>
          <a:round/>
          <a:headEnd/>
          <a:tailEnd type="triangle" w="med" len="med"/>
        </a:ln>
      </xdr:spPr>
    </xdr:sp>
    <xdr:clientData/>
  </xdr:twoCellAnchor>
  <xdr:twoCellAnchor>
    <xdr:from>
      <xdr:col>6</xdr:col>
      <xdr:colOff>66675</xdr:colOff>
      <xdr:row>2</xdr:row>
      <xdr:rowOff>0</xdr:rowOff>
    </xdr:from>
    <xdr:to>
      <xdr:col>6</xdr:col>
      <xdr:colOff>66675</xdr:colOff>
      <xdr:row>16</xdr:row>
      <xdr:rowOff>1500</xdr:rowOff>
    </xdr:to>
    <xdr:sp macro="" textlink="">
      <xdr:nvSpPr>
        <xdr:cNvPr id="5" name="Line 11"/>
        <xdr:cNvSpPr>
          <a:spLocks noChangeShapeType="1"/>
        </xdr:cNvSpPr>
      </xdr:nvSpPr>
      <xdr:spPr bwMode="auto">
        <a:xfrm>
          <a:off x="12811125" y="771525"/>
          <a:ext cx="0" cy="2668500"/>
        </a:xfrm>
        <a:prstGeom prst="line">
          <a:avLst/>
        </a:prstGeom>
        <a:noFill/>
        <a:ln w="9525">
          <a:solidFill>
            <a:srgbClr val="000000"/>
          </a:solidFill>
          <a:round/>
          <a:headEnd/>
          <a:tailEnd type="triangle" w="med" len="med"/>
        </a:ln>
      </xdr:spPr>
    </xdr:sp>
    <xdr:clientData/>
  </xdr:twoCellAnchor>
  <xdr:twoCellAnchor>
    <xdr:from>
      <xdr:col>8</xdr:col>
      <xdr:colOff>66675</xdr:colOff>
      <xdr:row>2</xdr:row>
      <xdr:rowOff>0</xdr:rowOff>
    </xdr:from>
    <xdr:to>
      <xdr:col>8</xdr:col>
      <xdr:colOff>66675</xdr:colOff>
      <xdr:row>18</xdr:row>
      <xdr:rowOff>127725</xdr:rowOff>
    </xdr:to>
    <xdr:sp macro="" textlink="">
      <xdr:nvSpPr>
        <xdr:cNvPr id="6" name="Line 11"/>
        <xdr:cNvSpPr>
          <a:spLocks noChangeShapeType="1"/>
        </xdr:cNvSpPr>
      </xdr:nvSpPr>
      <xdr:spPr bwMode="auto">
        <a:xfrm>
          <a:off x="14335125" y="771525"/>
          <a:ext cx="0" cy="3175725"/>
        </a:xfrm>
        <a:prstGeom prst="line">
          <a:avLst/>
        </a:prstGeom>
        <a:noFill/>
        <a:ln w="9525">
          <a:solidFill>
            <a:srgbClr val="000000"/>
          </a:solidFill>
          <a:round/>
          <a:headEnd/>
          <a:tailEnd type="triangle" w="med" len="med"/>
        </a:ln>
      </xdr:spPr>
    </xdr:sp>
    <xdr:clientData/>
  </xdr:twoCellAnchor>
  <xdr:twoCellAnchor>
    <xdr:from>
      <xdr:col>9</xdr:col>
      <xdr:colOff>68226</xdr:colOff>
      <xdr:row>1</xdr:row>
      <xdr:rowOff>195153</xdr:rowOff>
    </xdr:from>
    <xdr:to>
      <xdr:col>9</xdr:col>
      <xdr:colOff>68226</xdr:colOff>
      <xdr:row>28</xdr:row>
      <xdr:rowOff>22645</xdr:rowOff>
    </xdr:to>
    <xdr:sp macro="" textlink="">
      <xdr:nvSpPr>
        <xdr:cNvPr id="7" name="Line 11"/>
        <xdr:cNvSpPr>
          <a:spLocks noChangeShapeType="1"/>
        </xdr:cNvSpPr>
      </xdr:nvSpPr>
      <xdr:spPr bwMode="auto">
        <a:xfrm>
          <a:off x="15098676" y="776178"/>
          <a:ext cx="0" cy="6675967"/>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5648325" y="774626"/>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5895975" y="771525"/>
          <a:ext cx="0" cy="5524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6153150" y="771525"/>
          <a:ext cx="0" cy="963075"/>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6410325" y="771525"/>
          <a:ext cx="0" cy="1335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6448425" y="742950"/>
          <a:ext cx="0" cy="4010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6696075" y="766654"/>
          <a:ext cx="11076" cy="4757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9" name="Line 11"/>
        <xdr:cNvSpPr>
          <a:spLocks noChangeShapeType="1"/>
        </xdr:cNvSpPr>
      </xdr:nvSpPr>
      <xdr:spPr bwMode="auto">
        <a:xfrm>
          <a:off x="6181725" y="752475"/>
          <a:ext cx="0" cy="3400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10" name="Line 11"/>
        <xdr:cNvSpPr>
          <a:spLocks noChangeShapeType="1"/>
        </xdr:cNvSpPr>
      </xdr:nvSpPr>
      <xdr:spPr bwMode="auto">
        <a:xfrm flipH="1">
          <a:off x="6943725" y="757128"/>
          <a:ext cx="20601" cy="5719871"/>
        </a:xfrm>
        <a:prstGeom prst="line">
          <a:avLst/>
        </a:prstGeom>
        <a:noFill/>
        <a:ln w="9525">
          <a:solidFill>
            <a:srgbClr val="000000"/>
          </a:solidFill>
          <a:round/>
          <a:headEnd/>
          <a:tailEnd type="triangle" w="med" len="med"/>
        </a:ln>
      </xdr:spPr>
    </xdr:sp>
    <xdr:clientData/>
  </xdr:twoCellAnchor>
  <xdr:twoCellAnchor>
    <xdr:from>
      <xdr:col>14</xdr:col>
      <xdr:colOff>142875</xdr:colOff>
      <xdr:row>2</xdr:row>
      <xdr:rowOff>3101</xdr:rowOff>
    </xdr:from>
    <xdr:to>
      <xdr:col>14</xdr:col>
      <xdr:colOff>142875</xdr:colOff>
      <xdr:row>2</xdr:row>
      <xdr:rowOff>155801</xdr:rowOff>
    </xdr:to>
    <xdr:sp macro="" textlink="">
      <xdr:nvSpPr>
        <xdr:cNvPr id="11" name="Line 11"/>
        <xdr:cNvSpPr>
          <a:spLocks noChangeShapeType="1"/>
        </xdr:cNvSpPr>
      </xdr:nvSpPr>
      <xdr:spPr bwMode="auto">
        <a:xfrm>
          <a:off x="5638800" y="765101"/>
          <a:ext cx="0" cy="152700"/>
        </a:xfrm>
        <a:prstGeom prst="line">
          <a:avLst/>
        </a:prstGeom>
        <a:noFill/>
        <a:ln w="9525">
          <a:solidFill>
            <a:srgbClr val="000000"/>
          </a:solidFill>
          <a:round/>
          <a:headEnd/>
          <a:tailEnd type="triangle" w="med" len="med"/>
        </a:ln>
      </xdr:spPr>
    </xdr:sp>
    <xdr:clientData/>
  </xdr:twoCellAnchor>
  <xdr:twoCellAnchor>
    <xdr:from>
      <xdr:col>15</xdr:col>
      <xdr:colOff>133350</xdr:colOff>
      <xdr:row>2</xdr:row>
      <xdr:rowOff>0</xdr:rowOff>
    </xdr:from>
    <xdr:to>
      <xdr:col>15</xdr:col>
      <xdr:colOff>133350</xdr:colOff>
      <xdr:row>7</xdr:row>
      <xdr:rowOff>171450</xdr:rowOff>
    </xdr:to>
    <xdr:sp macro="" textlink="">
      <xdr:nvSpPr>
        <xdr:cNvPr id="12" name="Line 11"/>
        <xdr:cNvSpPr>
          <a:spLocks noChangeShapeType="1"/>
        </xdr:cNvSpPr>
      </xdr:nvSpPr>
      <xdr:spPr bwMode="auto">
        <a:xfrm>
          <a:off x="5886450" y="762000"/>
          <a:ext cx="0" cy="1123950"/>
        </a:xfrm>
        <a:prstGeom prst="line">
          <a:avLst/>
        </a:prstGeom>
        <a:noFill/>
        <a:ln w="9525">
          <a:solidFill>
            <a:srgbClr val="000000"/>
          </a:solidFill>
          <a:round/>
          <a:headEnd/>
          <a:tailEnd type="triangle" w="med" len="med"/>
        </a:ln>
      </xdr:spPr>
    </xdr:sp>
    <xdr:clientData/>
  </xdr:twoCellAnchor>
  <xdr:twoCellAnchor>
    <xdr:from>
      <xdr:col>16</xdr:col>
      <xdr:colOff>133350</xdr:colOff>
      <xdr:row>2</xdr:row>
      <xdr:rowOff>0</xdr:rowOff>
    </xdr:from>
    <xdr:to>
      <xdr:col>16</xdr:col>
      <xdr:colOff>133350</xdr:colOff>
      <xdr:row>14</xdr:row>
      <xdr:rowOff>0</xdr:rowOff>
    </xdr:to>
    <xdr:sp macro="" textlink="">
      <xdr:nvSpPr>
        <xdr:cNvPr id="13" name="Line 11"/>
        <xdr:cNvSpPr>
          <a:spLocks noChangeShapeType="1"/>
        </xdr:cNvSpPr>
      </xdr:nvSpPr>
      <xdr:spPr bwMode="auto">
        <a:xfrm>
          <a:off x="6143625" y="762000"/>
          <a:ext cx="0" cy="2286000"/>
        </a:xfrm>
        <a:prstGeom prst="line">
          <a:avLst/>
        </a:prstGeom>
        <a:noFill/>
        <a:ln w="9525">
          <a:solidFill>
            <a:srgbClr val="000000"/>
          </a:solidFill>
          <a:round/>
          <a:headEnd/>
          <a:tailEnd type="triangle" w="med" len="med"/>
        </a:ln>
      </xdr:spPr>
    </xdr:sp>
    <xdr:clientData/>
  </xdr:twoCellAnchor>
  <xdr:twoCellAnchor>
    <xdr:from>
      <xdr:col>17</xdr:col>
      <xdr:colOff>133350</xdr:colOff>
      <xdr:row>2</xdr:row>
      <xdr:rowOff>0</xdr:rowOff>
    </xdr:from>
    <xdr:to>
      <xdr:col>17</xdr:col>
      <xdr:colOff>133350</xdr:colOff>
      <xdr:row>18</xdr:row>
      <xdr:rowOff>1500</xdr:rowOff>
    </xdr:to>
    <xdr:sp macro="" textlink="">
      <xdr:nvSpPr>
        <xdr:cNvPr id="14" name="Line 11"/>
        <xdr:cNvSpPr>
          <a:spLocks noChangeShapeType="1"/>
        </xdr:cNvSpPr>
      </xdr:nvSpPr>
      <xdr:spPr bwMode="auto">
        <a:xfrm>
          <a:off x="6400800" y="762000"/>
          <a:ext cx="0" cy="3049500"/>
        </a:xfrm>
        <a:prstGeom prst="line">
          <a:avLst/>
        </a:prstGeom>
        <a:noFill/>
        <a:ln w="9525">
          <a:solidFill>
            <a:srgbClr val="000000"/>
          </a:solidFill>
          <a:round/>
          <a:headEnd/>
          <a:tailEnd type="triangle" w="med" len="med"/>
        </a:ln>
      </xdr:spPr>
    </xdr:sp>
    <xdr:clientData/>
  </xdr:twoCellAnchor>
  <xdr:twoCellAnchor>
    <xdr:from>
      <xdr:col>19</xdr:col>
      <xdr:colOff>142875</xdr:colOff>
      <xdr:row>1</xdr:row>
      <xdr:rowOff>171450</xdr:rowOff>
    </xdr:from>
    <xdr:to>
      <xdr:col>19</xdr:col>
      <xdr:colOff>142875</xdr:colOff>
      <xdr:row>24</xdr:row>
      <xdr:rowOff>180975</xdr:rowOff>
    </xdr:to>
    <xdr:sp macro="" textlink="">
      <xdr:nvSpPr>
        <xdr:cNvPr id="15" name="Line 11"/>
        <xdr:cNvSpPr>
          <a:spLocks noChangeShapeType="1"/>
        </xdr:cNvSpPr>
      </xdr:nvSpPr>
      <xdr:spPr bwMode="auto">
        <a:xfrm>
          <a:off x="6924675" y="742950"/>
          <a:ext cx="0" cy="4391025"/>
        </a:xfrm>
        <a:prstGeom prst="line">
          <a:avLst/>
        </a:prstGeom>
        <a:noFill/>
        <a:ln w="9525">
          <a:solidFill>
            <a:srgbClr val="000000"/>
          </a:solidFill>
          <a:round/>
          <a:headEnd/>
          <a:tailEnd type="triangle" w="med" len="med"/>
        </a:ln>
      </xdr:spPr>
    </xdr:sp>
    <xdr:clientData/>
  </xdr:twoCellAnchor>
  <xdr:twoCellAnchor>
    <xdr:from>
      <xdr:col>20</xdr:col>
      <xdr:colOff>133350</xdr:colOff>
      <xdr:row>2</xdr:row>
      <xdr:rowOff>4654</xdr:rowOff>
    </xdr:from>
    <xdr:to>
      <xdr:col>20</xdr:col>
      <xdr:colOff>144426</xdr:colOff>
      <xdr:row>29</xdr:row>
      <xdr:rowOff>0</xdr:rowOff>
    </xdr:to>
    <xdr:sp macro="" textlink="">
      <xdr:nvSpPr>
        <xdr:cNvPr id="16" name="Line 11"/>
        <xdr:cNvSpPr>
          <a:spLocks noChangeShapeType="1"/>
        </xdr:cNvSpPr>
      </xdr:nvSpPr>
      <xdr:spPr bwMode="auto">
        <a:xfrm flipH="1">
          <a:off x="7172325" y="766654"/>
          <a:ext cx="11076" cy="5138846"/>
        </a:xfrm>
        <a:prstGeom prst="line">
          <a:avLst/>
        </a:prstGeom>
        <a:noFill/>
        <a:ln w="9525">
          <a:solidFill>
            <a:srgbClr val="000000"/>
          </a:solidFill>
          <a:round/>
          <a:headEnd/>
          <a:tailEnd type="triangle" w="med" len="med"/>
        </a:ln>
      </xdr:spPr>
    </xdr:sp>
    <xdr:clientData/>
  </xdr:twoCellAnchor>
  <xdr:twoCellAnchor>
    <xdr:from>
      <xdr:col>18</xdr:col>
      <xdr:colOff>133350</xdr:colOff>
      <xdr:row>1</xdr:row>
      <xdr:rowOff>180975</xdr:rowOff>
    </xdr:from>
    <xdr:to>
      <xdr:col>18</xdr:col>
      <xdr:colOff>133350</xdr:colOff>
      <xdr:row>21</xdr:row>
      <xdr:rowOff>152400</xdr:rowOff>
    </xdr:to>
    <xdr:sp macro="" textlink="">
      <xdr:nvSpPr>
        <xdr:cNvPr id="17" name="Line 11"/>
        <xdr:cNvSpPr>
          <a:spLocks noChangeShapeType="1"/>
        </xdr:cNvSpPr>
      </xdr:nvSpPr>
      <xdr:spPr bwMode="auto">
        <a:xfrm>
          <a:off x="6657975" y="752475"/>
          <a:ext cx="0" cy="3781425"/>
        </a:xfrm>
        <a:prstGeom prst="line">
          <a:avLst/>
        </a:prstGeom>
        <a:noFill/>
        <a:ln w="9525">
          <a:solidFill>
            <a:srgbClr val="000000"/>
          </a:solidFill>
          <a:round/>
          <a:headEnd/>
          <a:tailEnd type="triangle" w="med" len="med"/>
        </a:ln>
      </xdr:spPr>
    </xdr:sp>
    <xdr:clientData/>
  </xdr:twoCellAnchor>
  <xdr:twoCellAnchor>
    <xdr:from>
      <xdr:col>21</xdr:col>
      <xdr:colOff>123825</xdr:colOff>
      <xdr:row>1</xdr:row>
      <xdr:rowOff>185628</xdr:rowOff>
    </xdr:from>
    <xdr:to>
      <xdr:col>21</xdr:col>
      <xdr:colOff>144426</xdr:colOff>
      <xdr:row>33</xdr:row>
      <xdr:rowOff>180974</xdr:rowOff>
    </xdr:to>
    <xdr:sp macro="" textlink="">
      <xdr:nvSpPr>
        <xdr:cNvPr id="18" name="Line 11"/>
        <xdr:cNvSpPr>
          <a:spLocks noChangeShapeType="1"/>
        </xdr:cNvSpPr>
      </xdr:nvSpPr>
      <xdr:spPr bwMode="auto">
        <a:xfrm flipH="1">
          <a:off x="7419975" y="757128"/>
          <a:ext cx="20601" cy="6100871"/>
        </a:xfrm>
        <a:prstGeom prst="line">
          <a:avLst/>
        </a:prstGeom>
        <a:noFill/>
        <a:ln w="9525">
          <a:solidFill>
            <a:srgbClr val="000000"/>
          </a:solidFill>
          <a:round/>
          <a:headEnd/>
          <a:tailEnd type="triangle" w="med" len="med"/>
        </a:ln>
      </xdr:spPr>
    </xdr:sp>
    <xdr:clientData/>
  </xdr:twoCellAnchor>
  <xdr:twoCellAnchor editAs="oneCell">
    <xdr:from>
      <xdr:col>5</xdr:col>
      <xdr:colOff>9525</xdr:colOff>
      <xdr:row>0</xdr:row>
      <xdr:rowOff>152400</xdr:rowOff>
    </xdr:from>
    <xdr:to>
      <xdr:col>9</xdr:col>
      <xdr:colOff>190500</xdr:colOff>
      <xdr:row>0</xdr:row>
      <xdr:rowOff>418529</xdr:rowOff>
    </xdr:to>
    <xdr:pic>
      <xdr:nvPicPr>
        <xdr:cNvPr id="19" name="Picture 18" descr="Partlow%20UPDATED%20low.jpg"/>
        <xdr:cNvPicPr>
          <a:picLocks noChangeAspect="1"/>
        </xdr:cNvPicPr>
      </xdr:nvPicPr>
      <xdr:blipFill>
        <a:blip xmlns:r="http://schemas.openxmlformats.org/officeDocument/2006/relationships" r:embed="rId1" cstate="print"/>
        <a:stretch>
          <a:fillRect/>
        </a:stretch>
      </xdr:blipFill>
      <xdr:spPr>
        <a:xfrm>
          <a:off x="6276975" y="152400"/>
          <a:ext cx="1209675" cy="2661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113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6589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14916150" y="762000"/>
          <a:ext cx="0" cy="2286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15173325" y="762000"/>
          <a:ext cx="0" cy="30495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697200" y="742950"/>
          <a:ext cx="0" cy="4391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15944850" y="766654"/>
          <a:ext cx="11076" cy="5138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8" name="Line 11"/>
        <xdr:cNvSpPr>
          <a:spLocks noChangeShapeType="1"/>
        </xdr:cNvSpPr>
      </xdr:nvSpPr>
      <xdr:spPr bwMode="auto">
        <a:xfrm>
          <a:off x="15430500" y="752475"/>
          <a:ext cx="0" cy="3781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9" name="Line 11"/>
        <xdr:cNvSpPr>
          <a:spLocks noChangeShapeType="1"/>
        </xdr:cNvSpPr>
      </xdr:nvSpPr>
      <xdr:spPr bwMode="auto">
        <a:xfrm flipH="1">
          <a:off x="16192500" y="757128"/>
          <a:ext cx="20601" cy="6100871"/>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9256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15182850" y="762000"/>
          <a:ext cx="0" cy="1905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15440025" y="762000"/>
          <a:ext cx="0" cy="3621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15963900" y="742950"/>
          <a:ext cx="0" cy="6677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16211550" y="766654"/>
          <a:ext cx="11076" cy="7234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15697200" y="752475"/>
          <a:ext cx="0" cy="5495925"/>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47</xdr:row>
      <xdr:rowOff>9525</xdr:rowOff>
    </xdr:to>
    <xdr:sp macro="" textlink="">
      <xdr:nvSpPr>
        <xdr:cNvPr id="10" name="Line 11"/>
        <xdr:cNvSpPr>
          <a:spLocks noChangeShapeType="1"/>
        </xdr:cNvSpPr>
      </xdr:nvSpPr>
      <xdr:spPr bwMode="auto">
        <a:xfrm flipH="1">
          <a:off x="16716374"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1" name="Line 11"/>
        <xdr:cNvSpPr>
          <a:spLocks noChangeShapeType="1"/>
        </xdr:cNvSpPr>
      </xdr:nvSpPr>
      <xdr:spPr bwMode="auto">
        <a:xfrm flipH="1">
          <a:off x="16964025"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2" name="Line 11"/>
        <xdr:cNvSpPr>
          <a:spLocks noChangeShapeType="1"/>
        </xdr:cNvSpPr>
      </xdr:nvSpPr>
      <xdr:spPr bwMode="auto">
        <a:xfrm flipH="1">
          <a:off x="17230724" y="757128"/>
          <a:ext cx="20600" cy="10482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3" name="Line 11"/>
        <xdr:cNvSpPr>
          <a:spLocks noChangeShapeType="1"/>
        </xdr:cNvSpPr>
      </xdr:nvSpPr>
      <xdr:spPr bwMode="auto">
        <a:xfrm flipH="1">
          <a:off x="17478375" y="757128"/>
          <a:ext cx="30126" cy="11453922"/>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10</xdr:row>
      <xdr:rowOff>0</xdr:rowOff>
    </xdr:to>
    <xdr:sp macro="" textlink="">
      <xdr:nvSpPr>
        <xdr:cNvPr id="3" name="Line 11"/>
        <xdr:cNvSpPr>
          <a:spLocks noChangeShapeType="1"/>
        </xdr:cNvSpPr>
      </xdr:nvSpPr>
      <xdr:spPr bwMode="auto">
        <a:xfrm>
          <a:off x="14668500" y="762000"/>
          <a:ext cx="0" cy="15240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16</xdr:row>
      <xdr:rowOff>1500</xdr:rowOff>
    </xdr:to>
    <xdr:sp macro="" textlink="">
      <xdr:nvSpPr>
        <xdr:cNvPr id="4" name="Line 11"/>
        <xdr:cNvSpPr>
          <a:spLocks noChangeShapeType="1"/>
        </xdr:cNvSpPr>
      </xdr:nvSpPr>
      <xdr:spPr bwMode="auto">
        <a:xfrm>
          <a:off x="14925675" y="762000"/>
          <a:ext cx="0" cy="2668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29</xdr:row>
      <xdr:rowOff>180975</xdr:rowOff>
    </xdr:to>
    <xdr:sp macro="" textlink="">
      <xdr:nvSpPr>
        <xdr:cNvPr id="5" name="Line 11"/>
        <xdr:cNvSpPr>
          <a:spLocks noChangeShapeType="1"/>
        </xdr:cNvSpPr>
      </xdr:nvSpPr>
      <xdr:spPr bwMode="auto">
        <a:xfrm>
          <a:off x="15449550" y="742950"/>
          <a:ext cx="0" cy="5724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33</xdr:row>
      <xdr:rowOff>0</xdr:rowOff>
    </xdr:to>
    <xdr:sp macro="" textlink="">
      <xdr:nvSpPr>
        <xdr:cNvPr id="6" name="Line 11"/>
        <xdr:cNvSpPr>
          <a:spLocks noChangeShapeType="1"/>
        </xdr:cNvSpPr>
      </xdr:nvSpPr>
      <xdr:spPr bwMode="auto">
        <a:xfrm flipH="1">
          <a:off x="15697200" y="766654"/>
          <a:ext cx="11076" cy="6281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23</xdr:row>
      <xdr:rowOff>152400</xdr:rowOff>
    </xdr:to>
    <xdr:sp macro="" textlink="">
      <xdr:nvSpPr>
        <xdr:cNvPr id="7" name="Line 11"/>
        <xdr:cNvSpPr>
          <a:spLocks noChangeShapeType="1"/>
        </xdr:cNvSpPr>
      </xdr:nvSpPr>
      <xdr:spPr bwMode="auto">
        <a:xfrm>
          <a:off x="15182850" y="752475"/>
          <a:ext cx="0" cy="4543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185628</xdr:rowOff>
    </xdr:from>
    <xdr:to>
      <xdr:col>8</xdr:col>
      <xdr:colOff>144426</xdr:colOff>
      <xdr:row>37</xdr:row>
      <xdr:rowOff>180974</xdr:rowOff>
    </xdr:to>
    <xdr:sp macro="" textlink="">
      <xdr:nvSpPr>
        <xdr:cNvPr id="8" name="Line 11"/>
        <xdr:cNvSpPr>
          <a:spLocks noChangeShapeType="1"/>
        </xdr:cNvSpPr>
      </xdr:nvSpPr>
      <xdr:spPr bwMode="auto">
        <a:xfrm flipH="1">
          <a:off x="15944850" y="757128"/>
          <a:ext cx="20601" cy="7243871"/>
        </a:xfrm>
        <a:prstGeom prst="line">
          <a:avLst/>
        </a:prstGeom>
        <a:noFill/>
        <a:ln w="9525">
          <a:solidFill>
            <a:srgbClr val="000000"/>
          </a:solidFill>
          <a:round/>
          <a:headEnd/>
          <a:tailEnd type="triangle" w="med" len="med"/>
        </a:ln>
      </xdr:spPr>
    </xdr:sp>
    <xdr:clientData/>
  </xdr:twoCellAnchor>
  <xdr:twoCellAnchor>
    <xdr:from>
      <xdr:col>9</xdr:col>
      <xdr:colOff>123824</xdr:colOff>
      <xdr:row>1</xdr:row>
      <xdr:rowOff>185628</xdr:rowOff>
    </xdr:from>
    <xdr:to>
      <xdr:col>9</xdr:col>
      <xdr:colOff>144425</xdr:colOff>
      <xdr:row>42</xdr:row>
      <xdr:rowOff>9525</xdr:rowOff>
    </xdr:to>
    <xdr:sp macro="" textlink="">
      <xdr:nvSpPr>
        <xdr:cNvPr id="9" name="Line 11"/>
        <xdr:cNvSpPr>
          <a:spLocks noChangeShapeType="1"/>
        </xdr:cNvSpPr>
      </xdr:nvSpPr>
      <xdr:spPr bwMode="auto">
        <a:xfrm flipH="1">
          <a:off x="16202024" y="757128"/>
          <a:ext cx="20601" cy="8034447"/>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45</xdr:row>
      <xdr:rowOff>0</xdr:rowOff>
    </xdr:to>
    <xdr:sp macro="" textlink="">
      <xdr:nvSpPr>
        <xdr:cNvPr id="10" name="Line 11"/>
        <xdr:cNvSpPr>
          <a:spLocks noChangeShapeType="1"/>
        </xdr:cNvSpPr>
      </xdr:nvSpPr>
      <xdr:spPr bwMode="auto">
        <a:xfrm flipH="1">
          <a:off x="16449675" y="757128"/>
          <a:ext cx="30126" cy="859642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49</xdr:row>
      <xdr:rowOff>171450</xdr:rowOff>
    </xdr:to>
    <xdr:sp macro="" textlink="">
      <xdr:nvSpPr>
        <xdr:cNvPr id="11" name="Line 11"/>
        <xdr:cNvSpPr>
          <a:spLocks noChangeShapeType="1"/>
        </xdr:cNvSpPr>
      </xdr:nvSpPr>
      <xdr:spPr bwMode="auto">
        <a:xfrm flipH="1">
          <a:off x="16716374" y="757128"/>
          <a:ext cx="20600" cy="952987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16964025" y="757128"/>
          <a:ext cx="30126" cy="10501422"/>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9</xdr:row>
      <xdr:rowOff>0</xdr:rowOff>
    </xdr:to>
    <xdr:sp macro="" textlink="">
      <xdr:nvSpPr>
        <xdr:cNvPr id="3" name="Line 11"/>
        <xdr:cNvSpPr>
          <a:spLocks noChangeShapeType="1"/>
        </xdr:cNvSpPr>
      </xdr:nvSpPr>
      <xdr:spPr bwMode="auto">
        <a:xfrm>
          <a:off x="14668500" y="762000"/>
          <a:ext cx="0" cy="13335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18</xdr:row>
      <xdr:rowOff>1500</xdr:rowOff>
    </xdr:to>
    <xdr:sp macro="" textlink="">
      <xdr:nvSpPr>
        <xdr:cNvPr id="4" name="Line 11"/>
        <xdr:cNvSpPr>
          <a:spLocks noChangeShapeType="1"/>
        </xdr:cNvSpPr>
      </xdr:nvSpPr>
      <xdr:spPr bwMode="auto">
        <a:xfrm>
          <a:off x="14925675" y="762000"/>
          <a:ext cx="0" cy="3049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31</xdr:row>
      <xdr:rowOff>180975</xdr:rowOff>
    </xdr:to>
    <xdr:sp macro="" textlink="">
      <xdr:nvSpPr>
        <xdr:cNvPr id="5" name="Line 11"/>
        <xdr:cNvSpPr>
          <a:spLocks noChangeShapeType="1"/>
        </xdr:cNvSpPr>
      </xdr:nvSpPr>
      <xdr:spPr bwMode="auto">
        <a:xfrm>
          <a:off x="15449550" y="742950"/>
          <a:ext cx="0" cy="6105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35</xdr:row>
      <xdr:rowOff>0</xdr:rowOff>
    </xdr:to>
    <xdr:sp macro="" textlink="">
      <xdr:nvSpPr>
        <xdr:cNvPr id="6" name="Line 11"/>
        <xdr:cNvSpPr>
          <a:spLocks noChangeShapeType="1"/>
        </xdr:cNvSpPr>
      </xdr:nvSpPr>
      <xdr:spPr bwMode="auto">
        <a:xfrm flipH="1">
          <a:off x="15697200" y="766654"/>
          <a:ext cx="11076" cy="6662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25</xdr:row>
      <xdr:rowOff>152400</xdr:rowOff>
    </xdr:to>
    <xdr:sp macro="" textlink="">
      <xdr:nvSpPr>
        <xdr:cNvPr id="7" name="Line 11"/>
        <xdr:cNvSpPr>
          <a:spLocks noChangeShapeType="1"/>
        </xdr:cNvSpPr>
      </xdr:nvSpPr>
      <xdr:spPr bwMode="auto">
        <a:xfrm>
          <a:off x="15182850" y="752475"/>
          <a:ext cx="0" cy="4924425"/>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39</xdr:row>
      <xdr:rowOff>0</xdr:rowOff>
    </xdr:to>
    <xdr:sp macro="" textlink="">
      <xdr:nvSpPr>
        <xdr:cNvPr id="8" name="Line 11"/>
        <xdr:cNvSpPr>
          <a:spLocks noChangeShapeType="1"/>
        </xdr:cNvSpPr>
      </xdr:nvSpPr>
      <xdr:spPr bwMode="auto">
        <a:xfrm flipH="1">
          <a:off x="16449675" y="757128"/>
          <a:ext cx="30126" cy="743437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43</xdr:row>
      <xdr:rowOff>171450</xdr:rowOff>
    </xdr:to>
    <xdr:sp macro="" textlink="">
      <xdr:nvSpPr>
        <xdr:cNvPr id="9" name="Line 11"/>
        <xdr:cNvSpPr>
          <a:spLocks noChangeShapeType="1"/>
        </xdr:cNvSpPr>
      </xdr:nvSpPr>
      <xdr:spPr bwMode="auto">
        <a:xfrm flipH="1">
          <a:off x="16716374" y="757128"/>
          <a:ext cx="20600" cy="83678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49</xdr:row>
      <xdr:rowOff>0</xdr:rowOff>
    </xdr:to>
    <xdr:sp macro="" textlink="">
      <xdr:nvSpPr>
        <xdr:cNvPr id="10" name="Line 11"/>
        <xdr:cNvSpPr>
          <a:spLocks noChangeShapeType="1"/>
        </xdr:cNvSpPr>
      </xdr:nvSpPr>
      <xdr:spPr bwMode="auto">
        <a:xfrm flipH="1">
          <a:off x="16964025" y="757128"/>
          <a:ext cx="30126" cy="9339372"/>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3" name="Line 11"/>
        <xdr:cNvSpPr>
          <a:spLocks noChangeShapeType="1"/>
        </xdr:cNvSpPr>
      </xdr:nvSpPr>
      <xdr:spPr bwMode="auto">
        <a:xfrm>
          <a:off x="1466850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4" name="Line 11"/>
        <xdr:cNvSpPr>
          <a:spLocks noChangeShapeType="1"/>
        </xdr:cNvSpPr>
      </xdr:nvSpPr>
      <xdr:spPr bwMode="auto">
        <a:xfrm>
          <a:off x="14925675" y="762000"/>
          <a:ext cx="0" cy="1524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5" name="Line 11"/>
        <xdr:cNvSpPr>
          <a:spLocks noChangeShapeType="1"/>
        </xdr:cNvSpPr>
      </xdr:nvSpPr>
      <xdr:spPr bwMode="auto">
        <a:xfrm>
          <a:off x="15182850" y="762000"/>
          <a:ext cx="0" cy="2478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706725" y="742950"/>
          <a:ext cx="0" cy="4772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7" name="Line 11"/>
        <xdr:cNvSpPr>
          <a:spLocks noChangeShapeType="1"/>
        </xdr:cNvSpPr>
      </xdr:nvSpPr>
      <xdr:spPr bwMode="auto">
        <a:xfrm flipH="1">
          <a:off x="15954375" y="766654"/>
          <a:ext cx="11076" cy="5329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8" name="Line 11"/>
        <xdr:cNvSpPr>
          <a:spLocks noChangeShapeType="1"/>
        </xdr:cNvSpPr>
      </xdr:nvSpPr>
      <xdr:spPr bwMode="auto">
        <a:xfrm>
          <a:off x="15440025" y="752475"/>
          <a:ext cx="0" cy="3971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9" name="Line 11"/>
        <xdr:cNvSpPr>
          <a:spLocks noChangeShapeType="1"/>
        </xdr:cNvSpPr>
      </xdr:nvSpPr>
      <xdr:spPr bwMode="auto">
        <a:xfrm flipH="1">
          <a:off x="16202025" y="757128"/>
          <a:ext cx="20601" cy="6091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10" name="Line 11"/>
        <xdr:cNvSpPr>
          <a:spLocks noChangeShapeType="1"/>
        </xdr:cNvSpPr>
      </xdr:nvSpPr>
      <xdr:spPr bwMode="auto">
        <a:xfrm flipH="1">
          <a:off x="16459199" y="757128"/>
          <a:ext cx="20601" cy="6881922"/>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11" name="Line 11"/>
        <xdr:cNvSpPr>
          <a:spLocks noChangeShapeType="1"/>
        </xdr:cNvSpPr>
      </xdr:nvSpPr>
      <xdr:spPr bwMode="auto">
        <a:xfrm flipH="1">
          <a:off x="16706850" y="757128"/>
          <a:ext cx="30126" cy="7443897"/>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12" name="Line 11"/>
        <xdr:cNvSpPr>
          <a:spLocks noChangeShapeType="1"/>
        </xdr:cNvSpPr>
      </xdr:nvSpPr>
      <xdr:spPr bwMode="auto">
        <a:xfrm flipH="1">
          <a:off x="16973549" y="757128"/>
          <a:ext cx="20600" cy="8758347"/>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14925675" y="762000"/>
          <a:ext cx="0" cy="933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15697200" y="762000"/>
          <a:ext cx="0" cy="34290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15954375" y="762000"/>
          <a:ext cx="0" cy="45735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16478250" y="742950"/>
          <a:ext cx="0" cy="74390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16725900" y="766654"/>
          <a:ext cx="11076" cy="85678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16211550" y="752475"/>
          <a:ext cx="0" cy="58769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9" name="Line 11"/>
        <xdr:cNvSpPr>
          <a:spLocks noChangeShapeType="1"/>
        </xdr:cNvSpPr>
      </xdr:nvSpPr>
      <xdr:spPr bwMode="auto">
        <a:xfrm flipH="1">
          <a:off x="16973549" y="757128"/>
          <a:ext cx="20601" cy="95489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0" name="Line 11"/>
        <xdr:cNvSpPr>
          <a:spLocks noChangeShapeType="1"/>
        </xdr:cNvSpPr>
      </xdr:nvSpPr>
      <xdr:spPr bwMode="auto">
        <a:xfrm flipH="1">
          <a:off x="17221200" y="757128"/>
          <a:ext cx="30126" cy="10110897"/>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1" name="Line 11"/>
        <xdr:cNvSpPr>
          <a:spLocks noChangeShapeType="1"/>
        </xdr:cNvSpPr>
      </xdr:nvSpPr>
      <xdr:spPr bwMode="auto">
        <a:xfrm flipH="1">
          <a:off x="17487899" y="757128"/>
          <a:ext cx="20600" cy="11234847"/>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2" name="Line 11"/>
        <xdr:cNvSpPr>
          <a:spLocks noChangeShapeType="1"/>
        </xdr:cNvSpPr>
      </xdr:nvSpPr>
      <xdr:spPr bwMode="auto">
        <a:xfrm>
          <a:off x="15192375" y="761999"/>
          <a:ext cx="0" cy="2085975"/>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133350</xdr:colOff>
      <xdr:row>2</xdr:row>
      <xdr:rowOff>0</xdr:rowOff>
    </xdr:from>
    <xdr:to>
      <xdr:col>3</xdr:col>
      <xdr:colOff>133350</xdr:colOff>
      <xdr:row>4</xdr:row>
      <xdr:rowOff>171450</xdr:rowOff>
    </xdr:to>
    <xdr:sp macro="" textlink="">
      <xdr:nvSpPr>
        <xdr:cNvPr id="2" name="Line 11"/>
        <xdr:cNvSpPr>
          <a:spLocks noChangeShapeType="1"/>
        </xdr:cNvSpPr>
      </xdr:nvSpPr>
      <xdr:spPr bwMode="auto">
        <a:xfrm>
          <a:off x="14925675"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16</xdr:row>
      <xdr:rowOff>0</xdr:rowOff>
    </xdr:to>
    <xdr:sp macro="" textlink="">
      <xdr:nvSpPr>
        <xdr:cNvPr id="3" name="Line 11"/>
        <xdr:cNvSpPr>
          <a:spLocks noChangeShapeType="1"/>
        </xdr:cNvSpPr>
      </xdr:nvSpPr>
      <xdr:spPr bwMode="auto">
        <a:xfrm>
          <a:off x="15697200" y="762000"/>
          <a:ext cx="0" cy="2667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27</xdr:row>
      <xdr:rowOff>180975</xdr:rowOff>
    </xdr:to>
    <xdr:sp macro="" textlink="">
      <xdr:nvSpPr>
        <xdr:cNvPr id="4" name="Line 11"/>
        <xdr:cNvSpPr>
          <a:spLocks noChangeShapeType="1"/>
        </xdr:cNvSpPr>
      </xdr:nvSpPr>
      <xdr:spPr bwMode="auto">
        <a:xfrm>
          <a:off x="16478250" y="742950"/>
          <a:ext cx="0" cy="4962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34</xdr:row>
      <xdr:rowOff>0</xdr:rowOff>
    </xdr:to>
    <xdr:sp macro="" textlink="">
      <xdr:nvSpPr>
        <xdr:cNvPr id="5" name="Line 11"/>
        <xdr:cNvSpPr>
          <a:spLocks noChangeShapeType="1"/>
        </xdr:cNvSpPr>
      </xdr:nvSpPr>
      <xdr:spPr bwMode="auto">
        <a:xfrm flipH="1">
          <a:off x="16725900" y="766654"/>
          <a:ext cx="11076" cy="6091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21</xdr:row>
      <xdr:rowOff>152400</xdr:rowOff>
    </xdr:to>
    <xdr:sp macro="" textlink="">
      <xdr:nvSpPr>
        <xdr:cNvPr id="6" name="Line 11"/>
        <xdr:cNvSpPr>
          <a:spLocks noChangeShapeType="1"/>
        </xdr:cNvSpPr>
      </xdr:nvSpPr>
      <xdr:spPr bwMode="auto">
        <a:xfrm>
          <a:off x="16211550" y="752475"/>
          <a:ext cx="0" cy="3781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37</xdr:row>
      <xdr:rowOff>9525</xdr:rowOff>
    </xdr:to>
    <xdr:sp macro="" textlink="">
      <xdr:nvSpPr>
        <xdr:cNvPr id="7" name="Line 11"/>
        <xdr:cNvSpPr>
          <a:spLocks noChangeShapeType="1"/>
        </xdr:cNvSpPr>
      </xdr:nvSpPr>
      <xdr:spPr bwMode="auto">
        <a:xfrm flipH="1">
          <a:off x="16973549" y="757128"/>
          <a:ext cx="20601" cy="66818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40</xdr:row>
      <xdr:rowOff>0</xdr:rowOff>
    </xdr:to>
    <xdr:sp macro="" textlink="">
      <xdr:nvSpPr>
        <xdr:cNvPr id="8" name="Line 11"/>
        <xdr:cNvSpPr>
          <a:spLocks noChangeShapeType="1"/>
        </xdr:cNvSpPr>
      </xdr:nvSpPr>
      <xdr:spPr bwMode="auto">
        <a:xfrm flipH="1">
          <a:off x="17221200" y="757128"/>
          <a:ext cx="30126" cy="7243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45</xdr:row>
      <xdr:rowOff>171450</xdr:rowOff>
    </xdr:to>
    <xdr:sp macro="" textlink="">
      <xdr:nvSpPr>
        <xdr:cNvPr id="9" name="Line 11"/>
        <xdr:cNvSpPr>
          <a:spLocks noChangeShapeType="1"/>
        </xdr:cNvSpPr>
      </xdr:nvSpPr>
      <xdr:spPr bwMode="auto">
        <a:xfrm flipH="1">
          <a:off x="17487899" y="757128"/>
          <a:ext cx="20600" cy="836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10</xdr:row>
      <xdr:rowOff>180974</xdr:rowOff>
    </xdr:to>
    <xdr:sp macro="" textlink="">
      <xdr:nvSpPr>
        <xdr:cNvPr id="10" name="Line 11"/>
        <xdr:cNvSpPr>
          <a:spLocks noChangeShapeType="1"/>
        </xdr:cNvSpPr>
      </xdr:nvSpPr>
      <xdr:spPr bwMode="auto">
        <a:xfrm>
          <a:off x="15192375" y="761999"/>
          <a:ext cx="0" cy="1704975"/>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2" name="Line 1"/>
        <xdr:cNvSpPr>
          <a:spLocks noChangeShapeType="1"/>
        </xdr:cNvSpPr>
      </xdr:nvSpPr>
      <xdr:spPr bwMode="auto">
        <a:xfrm>
          <a:off x="54864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3" name="Line 2"/>
        <xdr:cNvSpPr>
          <a:spLocks noChangeShapeType="1"/>
        </xdr:cNvSpPr>
      </xdr:nvSpPr>
      <xdr:spPr bwMode="auto">
        <a:xfrm>
          <a:off x="5715000" y="762000"/>
          <a:ext cx="0" cy="1352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4" name="Line 4"/>
        <xdr:cNvSpPr>
          <a:spLocks noChangeShapeType="1"/>
        </xdr:cNvSpPr>
      </xdr:nvSpPr>
      <xdr:spPr bwMode="auto">
        <a:xfrm>
          <a:off x="5962650" y="762000"/>
          <a:ext cx="0" cy="2095500"/>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1334452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1361122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87450"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14125575" y="762000"/>
          <a:ext cx="9525"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14449425" y="762000"/>
          <a:ext cx="0" cy="4352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14706600" y="762000"/>
          <a:ext cx="0" cy="7591425"/>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2"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95250</xdr:colOff>
      <xdr:row>1</xdr:row>
      <xdr:rowOff>161925</xdr:rowOff>
    </xdr:from>
    <xdr:to>
      <xdr:col>3</xdr:col>
      <xdr:colOff>95250</xdr:colOff>
      <xdr:row>7</xdr:row>
      <xdr:rowOff>152400</xdr:rowOff>
    </xdr:to>
    <xdr:sp macro="" textlink="">
      <xdr:nvSpPr>
        <xdr:cNvPr id="3"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4</xdr:col>
      <xdr:colOff>76200</xdr:colOff>
      <xdr:row>2</xdr:row>
      <xdr:rowOff>0</xdr:rowOff>
    </xdr:from>
    <xdr:to>
      <xdr:col>4</xdr:col>
      <xdr:colOff>85725</xdr:colOff>
      <xdr:row>13</xdr:row>
      <xdr:rowOff>161925</xdr:rowOff>
    </xdr:to>
    <xdr:sp macro="" textlink="">
      <xdr:nvSpPr>
        <xdr:cNvPr id="4"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5</xdr:col>
      <xdr:colOff>142875</xdr:colOff>
      <xdr:row>2</xdr:row>
      <xdr:rowOff>0</xdr:rowOff>
    </xdr:from>
    <xdr:to>
      <xdr:col>5</xdr:col>
      <xdr:colOff>142875</xdr:colOff>
      <xdr:row>18</xdr:row>
      <xdr:rowOff>161925</xdr:rowOff>
    </xdr:to>
    <xdr:sp macro="" textlink="">
      <xdr:nvSpPr>
        <xdr:cNvPr id="5"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6"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117633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12030075" y="762000"/>
          <a:ext cx="0" cy="7048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12287250" y="762000"/>
          <a:ext cx="0" cy="1638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12544425" y="762000"/>
          <a:ext cx="0" cy="2867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12973050" y="762000"/>
          <a:ext cx="0" cy="4000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13239750" y="762000"/>
          <a:ext cx="0" cy="45815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35</xdr:row>
      <xdr:rowOff>0</xdr:rowOff>
    </xdr:to>
    <xdr:sp macro="" textlink="">
      <xdr:nvSpPr>
        <xdr:cNvPr id="8" name="Line 7"/>
        <xdr:cNvSpPr>
          <a:spLocks noChangeShapeType="1"/>
        </xdr:cNvSpPr>
      </xdr:nvSpPr>
      <xdr:spPr bwMode="auto">
        <a:xfrm>
          <a:off x="13668375" y="762000"/>
          <a:ext cx="19050" cy="628650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11</xdr:row>
      <xdr:rowOff>152400</xdr:rowOff>
    </xdr:to>
    <xdr:sp macro="" textlink="">
      <xdr:nvSpPr>
        <xdr:cNvPr id="4" name="Line 4"/>
        <xdr:cNvSpPr>
          <a:spLocks noChangeShapeType="1"/>
        </xdr:cNvSpPr>
      </xdr:nvSpPr>
      <xdr:spPr bwMode="auto">
        <a:xfrm>
          <a:off x="13858875" y="733425"/>
          <a:ext cx="0" cy="1895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16</xdr:row>
      <xdr:rowOff>161925</xdr:rowOff>
    </xdr:to>
    <xdr:sp macro="" textlink="">
      <xdr:nvSpPr>
        <xdr:cNvPr id="5" name="Line 3"/>
        <xdr:cNvSpPr>
          <a:spLocks noChangeShapeType="1"/>
        </xdr:cNvSpPr>
      </xdr:nvSpPr>
      <xdr:spPr bwMode="auto">
        <a:xfrm flipH="1">
          <a:off x="14097000" y="762000"/>
          <a:ext cx="9525" cy="2828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14420850"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28</xdr:row>
      <xdr:rowOff>161925</xdr:rowOff>
    </xdr:to>
    <xdr:sp macro="" textlink="">
      <xdr:nvSpPr>
        <xdr:cNvPr id="7" name="Line 6"/>
        <xdr:cNvSpPr>
          <a:spLocks noChangeShapeType="1"/>
        </xdr:cNvSpPr>
      </xdr:nvSpPr>
      <xdr:spPr bwMode="auto">
        <a:xfrm>
          <a:off x="14678025" y="762000"/>
          <a:ext cx="0" cy="5114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32</xdr:row>
      <xdr:rowOff>180975</xdr:rowOff>
    </xdr:to>
    <xdr:sp macro="" textlink="">
      <xdr:nvSpPr>
        <xdr:cNvPr id="8" name="Line 6"/>
        <xdr:cNvSpPr>
          <a:spLocks noChangeShapeType="1"/>
        </xdr:cNvSpPr>
      </xdr:nvSpPr>
      <xdr:spPr bwMode="auto">
        <a:xfrm flipH="1">
          <a:off x="14916150" y="752475"/>
          <a:ext cx="9525" cy="5905500"/>
        </a:xfrm>
        <a:prstGeom prst="line">
          <a:avLst/>
        </a:prstGeom>
        <a:noFill/>
        <a:ln w="9525">
          <a:solidFill>
            <a:srgbClr val="000000"/>
          </a:solidFill>
          <a:round/>
          <a:headEnd/>
          <a:tailEnd type="triangle" w="med" len="me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58875"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19</xdr:row>
      <xdr:rowOff>161925</xdr:rowOff>
    </xdr:to>
    <xdr:sp macro="" textlink="">
      <xdr:nvSpPr>
        <xdr:cNvPr id="5" name="Line 3"/>
        <xdr:cNvSpPr>
          <a:spLocks noChangeShapeType="1"/>
        </xdr:cNvSpPr>
      </xdr:nvSpPr>
      <xdr:spPr bwMode="auto">
        <a:xfrm flipH="1">
          <a:off x="14097000" y="762000"/>
          <a:ext cx="9525" cy="34004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23</xdr:row>
      <xdr:rowOff>161925</xdr:rowOff>
    </xdr:to>
    <xdr:sp macro="" textlink="">
      <xdr:nvSpPr>
        <xdr:cNvPr id="6" name="Line 5"/>
        <xdr:cNvSpPr>
          <a:spLocks noChangeShapeType="1"/>
        </xdr:cNvSpPr>
      </xdr:nvSpPr>
      <xdr:spPr bwMode="auto">
        <a:xfrm>
          <a:off x="14420850" y="762000"/>
          <a:ext cx="0" cy="41624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34</xdr:row>
      <xdr:rowOff>161925</xdr:rowOff>
    </xdr:to>
    <xdr:sp macro="" textlink="">
      <xdr:nvSpPr>
        <xdr:cNvPr id="7" name="Line 6"/>
        <xdr:cNvSpPr>
          <a:spLocks noChangeShapeType="1"/>
        </xdr:cNvSpPr>
      </xdr:nvSpPr>
      <xdr:spPr bwMode="auto">
        <a:xfrm>
          <a:off x="14678025" y="762000"/>
          <a:ext cx="0" cy="6257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38</xdr:row>
      <xdr:rowOff>180975</xdr:rowOff>
    </xdr:to>
    <xdr:sp macro="" textlink="">
      <xdr:nvSpPr>
        <xdr:cNvPr id="8" name="Line 6"/>
        <xdr:cNvSpPr>
          <a:spLocks noChangeShapeType="1"/>
        </xdr:cNvSpPr>
      </xdr:nvSpPr>
      <xdr:spPr bwMode="auto">
        <a:xfrm flipH="1">
          <a:off x="14916150" y="752475"/>
          <a:ext cx="9525" cy="704850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133349</xdr:colOff>
      <xdr:row>1</xdr:row>
      <xdr:rowOff>161925</xdr:rowOff>
    </xdr:from>
    <xdr:to>
      <xdr:col>3</xdr:col>
      <xdr:colOff>133350</xdr:colOff>
      <xdr:row>2</xdr:row>
      <xdr:rowOff>161924</xdr:rowOff>
    </xdr:to>
    <xdr:sp macro="" textlink="">
      <xdr:nvSpPr>
        <xdr:cNvPr id="2" name="Line 2"/>
        <xdr:cNvSpPr>
          <a:spLocks noChangeShapeType="1"/>
        </xdr:cNvSpPr>
      </xdr:nvSpPr>
      <xdr:spPr bwMode="auto">
        <a:xfrm>
          <a:off x="13639799" y="733425"/>
          <a:ext cx="1" cy="190499"/>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7</xdr:row>
      <xdr:rowOff>152400</xdr:rowOff>
    </xdr:to>
    <xdr:sp macro="" textlink="">
      <xdr:nvSpPr>
        <xdr:cNvPr id="3" name="Line 4"/>
        <xdr:cNvSpPr>
          <a:spLocks noChangeShapeType="1"/>
        </xdr:cNvSpPr>
      </xdr:nvSpPr>
      <xdr:spPr bwMode="auto">
        <a:xfrm>
          <a:off x="13858875" y="733425"/>
          <a:ext cx="0" cy="1133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4" name="Line 3"/>
        <xdr:cNvSpPr>
          <a:spLocks noChangeShapeType="1"/>
        </xdr:cNvSpPr>
      </xdr:nvSpPr>
      <xdr:spPr bwMode="auto">
        <a:xfrm flipH="1">
          <a:off x="14097000"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18</xdr:row>
      <xdr:rowOff>161925</xdr:rowOff>
    </xdr:to>
    <xdr:sp macro="" textlink="">
      <xdr:nvSpPr>
        <xdr:cNvPr id="5" name="Line 5"/>
        <xdr:cNvSpPr>
          <a:spLocks noChangeShapeType="1"/>
        </xdr:cNvSpPr>
      </xdr:nvSpPr>
      <xdr:spPr bwMode="auto">
        <a:xfrm>
          <a:off x="14420850" y="762000"/>
          <a:ext cx="0" cy="3209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29</xdr:row>
      <xdr:rowOff>161925</xdr:rowOff>
    </xdr:to>
    <xdr:sp macro="" textlink="">
      <xdr:nvSpPr>
        <xdr:cNvPr id="6" name="Line 6"/>
        <xdr:cNvSpPr>
          <a:spLocks noChangeShapeType="1"/>
        </xdr:cNvSpPr>
      </xdr:nvSpPr>
      <xdr:spPr bwMode="auto">
        <a:xfrm>
          <a:off x="14678025" y="762000"/>
          <a:ext cx="0" cy="5305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33</xdr:row>
      <xdr:rowOff>180975</xdr:rowOff>
    </xdr:to>
    <xdr:sp macro="" textlink="">
      <xdr:nvSpPr>
        <xdr:cNvPr id="7" name="Line 6"/>
        <xdr:cNvSpPr>
          <a:spLocks noChangeShapeType="1"/>
        </xdr:cNvSpPr>
      </xdr:nvSpPr>
      <xdr:spPr bwMode="auto">
        <a:xfrm flipH="1">
          <a:off x="14916150" y="752475"/>
          <a:ext cx="9525" cy="609600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https:\www.mydanaher.com\Documents%20and%20Settings\MikeG\Local%20Settings\Temporary%20Internet%20Files\OLK19\TEMP\2000PD-White-NOV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y%20Documents\https:\www.mydanaher.com\TEMP\Master%20P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y%20Documents\https:\www.mydanaher.com\My%20Documents\PD2001\2000PD-White-NOV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windows\TEMP\MasterBowSht%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MikeG\Local%20Settings\Temporary%20Internet%20Files\OLK19\TEMP\2000PD-White-NOV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chloe.garrett\Local%20Settings\Temporary%20Internet%20Files\Content.Outlook\FTMQGVIL\Configurator_W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sheetName val="D"/>
    </sheetNames>
    <sheetDataSet>
      <sheetData sheetId="0"/>
      <sheetData sheetId="1" refreshError="1">
        <row r="5">
          <cell r="C5" t="str">
            <v>JAN03</v>
          </cell>
          <cell r="D5" t="str">
            <v>FEB03</v>
          </cell>
          <cell r="E5" t="str">
            <v>MAR03</v>
          </cell>
          <cell r="F5" t="str">
            <v>APR03</v>
          </cell>
          <cell r="G5" t="str">
            <v>MAY03</v>
          </cell>
          <cell r="H5" t="str">
            <v>JUN03</v>
          </cell>
          <cell r="I5" t="str">
            <v>JUL03</v>
          </cell>
          <cell r="J5" t="str">
            <v>AUG03</v>
          </cell>
          <cell r="K5" t="str">
            <v>SEP03</v>
          </cell>
          <cell r="L5" t="str">
            <v>OCT03</v>
          </cell>
          <cell r="M5" t="str">
            <v>NOV03</v>
          </cell>
          <cell r="N5" t="str">
            <v>DEC03</v>
          </cell>
        </row>
        <row r="6">
          <cell r="C6">
            <v>0</v>
          </cell>
          <cell r="D6">
            <v>0</v>
          </cell>
          <cell r="E6">
            <v>0</v>
          </cell>
          <cell r="F6">
            <v>0</v>
          </cell>
          <cell r="G6">
            <v>20</v>
          </cell>
          <cell r="H6">
            <v>30</v>
          </cell>
          <cell r="I6">
            <v>0</v>
          </cell>
          <cell r="J6">
            <v>20</v>
          </cell>
          <cell r="K6">
            <v>10</v>
          </cell>
          <cell r="L6">
            <v>0</v>
          </cell>
          <cell r="M6">
            <v>20</v>
          </cell>
          <cell r="N6">
            <v>40</v>
          </cell>
        </row>
        <row r="7">
          <cell r="C7">
            <v>0</v>
          </cell>
          <cell r="D7">
            <v>0</v>
          </cell>
          <cell r="E7">
            <v>4</v>
          </cell>
          <cell r="F7">
            <v>0</v>
          </cell>
          <cell r="G7">
            <v>0</v>
          </cell>
          <cell r="H7">
            <v>20.833333333333332</v>
          </cell>
          <cell r="I7">
            <v>0</v>
          </cell>
          <cell r="J7">
            <v>10</v>
          </cell>
          <cell r="K7">
            <v>16.666666666666668</v>
          </cell>
          <cell r="L7">
            <v>0</v>
          </cell>
          <cell r="M7">
            <v>0</v>
          </cell>
          <cell r="N7">
            <v>0</v>
          </cell>
        </row>
        <row r="8">
          <cell r="C8">
            <v>1319.5</v>
          </cell>
          <cell r="D8">
            <v>1319.5</v>
          </cell>
          <cell r="E8">
            <v>1319.5</v>
          </cell>
          <cell r="F8">
            <v>1319.5</v>
          </cell>
          <cell r="G8">
            <v>1319.5</v>
          </cell>
          <cell r="H8">
            <v>1319.5</v>
          </cell>
          <cell r="I8">
            <v>1319.5</v>
          </cell>
          <cell r="J8">
            <v>1319.5</v>
          </cell>
          <cell r="K8">
            <v>1319.5</v>
          </cell>
          <cell r="L8">
            <v>1319.5</v>
          </cell>
          <cell r="M8">
            <v>1319.5</v>
          </cell>
          <cell r="N8">
            <v>1319.5</v>
          </cell>
        </row>
        <row r="18">
          <cell r="C18">
            <v>20</v>
          </cell>
          <cell r="D18">
            <v>0</v>
          </cell>
          <cell r="E18">
            <v>0</v>
          </cell>
          <cell r="F18">
            <v>0</v>
          </cell>
          <cell r="G18">
            <v>0</v>
          </cell>
          <cell r="H18">
            <v>60</v>
          </cell>
          <cell r="I18">
            <v>10</v>
          </cell>
          <cell r="J18">
            <v>10</v>
          </cell>
          <cell r="K18">
            <v>20</v>
          </cell>
          <cell r="L18">
            <v>10</v>
          </cell>
          <cell r="M18">
            <v>0</v>
          </cell>
          <cell r="N18">
            <v>0</v>
          </cell>
        </row>
        <row r="19">
          <cell r="C19">
            <v>13.333333333333334</v>
          </cell>
          <cell r="D19">
            <v>0</v>
          </cell>
          <cell r="E19">
            <v>0</v>
          </cell>
          <cell r="F19">
            <v>15.789473684210527</v>
          </cell>
          <cell r="G19">
            <v>0</v>
          </cell>
          <cell r="H19">
            <v>33.333333333333336</v>
          </cell>
          <cell r="I19">
            <v>0</v>
          </cell>
          <cell r="J19">
            <v>0</v>
          </cell>
          <cell r="K19">
            <v>8.3333333333333339</v>
          </cell>
          <cell r="L19">
            <v>0</v>
          </cell>
          <cell r="M19">
            <v>0</v>
          </cell>
          <cell r="N19">
            <v>0</v>
          </cell>
        </row>
        <row r="20">
          <cell r="C20">
            <v>906.25</v>
          </cell>
          <cell r="D20">
            <v>906.25</v>
          </cell>
          <cell r="E20">
            <v>906.25</v>
          </cell>
          <cell r="F20">
            <v>906.25</v>
          </cell>
          <cell r="G20">
            <v>906.25</v>
          </cell>
          <cell r="H20">
            <v>906.25</v>
          </cell>
          <cell r="I20">
            <v>906.25</v>
          </cell>
          <cell r="J20">
            <v>906.25</v>
          </cell>
          <cell r="K20">
            <v>906.25</v>
          </cell>
          <cell r="L20">
            <v>906.25</v>
          </cell>
          <cell r="M20">
            <v>906.25</v>
          </cell>
          <cell r="N20">
            <v>906.25</v>
          </cell>
        </row>
        <row r="24">
          <cell r="C24">
            <v>0</v>
          </cell>
          <cell r="D24">
            <v>40</v>
          </cell>
          <cell r="E24">
            <v>30</v>
          </cell>
          <cell r="F24">
            <v>40</v>
          </cell>
          <cell r="G24">
            <v>60</v>
          </cell>
          <cell r="H24">
            <v>60</v>
          </cell>
          <cell r="I24">
            <v>10</v>
          </cell>
          <cell r="J24">
            <v>30</v>
          </cell>
          <cell r="K24">
            <v>120</v>
          </cell>
          <cell r="L24">
            <v>50</v>
          </cell>
          <cell r="M24">
            <v>20</v>
          </cell>
          <cell r="N24">
            <v>60</v>
          </cell>
        </row>
        <row r="25">
          <cell r="C25">
            <v>0</v>
          </cell>
          <cell r="D25">
            <v>0</v>
          </cell>
          <cell r="E25">
            <v>16</v>
          </cell>
          <cell r="F25">
            <v>26.315789473684209</v>
          </cell>
          <cell r="G25">
            <v>60</v>
          </cell>
          <cell r="H25">
            <v>54.166666666666671</v>
          </cell>
          <cell r="I25">
            <v>36.84210526315789</v>
          </cell>
          <cell r="J25">
            <v>34.999999999999993</v>
          </cell>
          <cell r="K25">
            <v>37.5</v>
          </cell>
          <cell r="L25">
            <v>175</v>
          </cell>
          <cell r="M25">
            <v>0</v>
          </cell>
          <cell r="N25">
            <v>0</v>
          </cell>
        </row>
        <row r="26">
          <cell r="C26">
            <v>833.75</v>
          </cell>
          <cell r="D26">
            <v>833.75</v>
          </cell>
          <cell r="E26">
            <v>833.75</v>
          </cell>
          <cell r="F26">
            <v>833.75</v>
          </cell>
          <cell r="G26">
            <v>833.75</v>
          </cell>
          <cell r="H26">
            <v>833.75</v>
          </cell>
          <cell r="I26">
            <v>833.75</v>
          </cell>
          <cell r="J26">
            <v>833.75</v>
          </cell>
          <cell r="K26">
            <v>833.75</v>
          </cell>
          <cell r="L26">
            <v>833.75</v>
          </cell>
          <cell r="M26">
            <v>833.75</v>
          </cell>
          <cell r="N26">
            <v>833.75</v>
          </cell>
        </row>
        <row r="30">
          <cell r="C30">
            <v>640</v>
          </cell>
          <cell r="D30">
            <v>100</v>
          </cell>
          <cell r="E30">
            <v>120</v>
          </cell>
          <cell r="F30">
            <v>60</v>
          </cell>
          <cell r="G30">
            <v>200</v>
          </cell>
          <cell r="H30">
            <v>220</v>
          </cell>
          <cell r="I30">
            <v>40</v>
          </cell>
          <cell r="J30">
            <v>140</v>
          </cell>
          <cell r="K30">
            <v>340</v>
          </cell>
          <cell r="L30">
            <v>80</v>
          </cell>
          <cell r="M30">
            <v>100</v>
          </cell>
          <cell r="N30">
            <v>190</v>
          </cell>
        </row>
        <row r="31">
          <cell r="C31">
            <v>493.33333333333337</v>
          </cell>
          <cell r="D31">
            <v>245.00000000000003</v>
          </cell>
          <cell r="E31">
            <v>152</v>
          </cell>
          <cell r="F31">
            <v>236.84210526315792</v>
          </cell>
          <cell r="G31">
            <v>260</v>
          </cell>
          <cell r="H31">
            <v>258.33333333333337</v>
          </cell>
          <cell r="I31">
            <v>57.89473684210526</v>
          </cell>
          <cell r="J31">
            <v>195</v>
          </cell>
          <cell r="K31">
            <v>262.5</v>
          </cell>
          <cell r="L31">
            <v>225</v>
          </cell>
          <cell r="M31">
            <v>0</v>
          </cell>
          <cell r="N31">
            <v>0</v>
          </cell>
        </row>
        <row r="32">
          <cell r="C32">
            <v>4118</v>
          </cell>
          <cell r="D32">
            <v>4118</v>
          </cell>
          <cell r="E32">
            <v>4118</v>
          </cell>
          <cell r="F32">
            <v>4118</v>
          </cell>
          <cell r="G32">
            <v>4118</v>
          </cell>
          <cell r="H32">
            <v>4118</v>
          </cell>
          <cell r="I32">
            <v>4118</v>
          </cell>
          <cell r="J32">
            <v>4118</v>
          </cell>
          <cell r="K32">
            <v>4118</v>
          </cell>
          <cell r="L32">
            <v>4118</v>
          </cell>
          <cell r="M32">
            <v>4118</v>
          </cell>
          <cell r="N32">
            <v>4118</v>
          </cell>
        </row>
        <row r="35">
          <cell r="C35">
            <v>19000</v>
          </cell>
          <cell r="D35">
            <v>18260</v>
          </cell>
          <cell r="E35">
            <v>18460</v>
          </cell>
          <cell r="F35">
            <v>25560</v>
          </cell>
          <cell r="G35">
            <v>20310</v>
          </cell>
          <cell r="H35">
            <v>30400</v>
          </cell>
          <cell r="I35">
            <v>29000</v>
          </cell>
          <cell r="J35">
            <v>30000</v>
          </cell>
          <cell r="K35">
            <v>36000</v>
          </cell>
          <cell r="L35">
            <v>44000</v>
          </cell>
          <cell r="M35">
            <v>38000</v>
          </cell>
          <cell r="N35">
            <v>29000</v>
          </cell>
        </row>
        <row r="36">
          <cell r="C36">
            <v>20086.666666666664</v>
          </cell>
          <cell r="D36">
            <v>15919.999999999998</v>
          </cell>
          <cell r="E36">
            <v>18248</v>
          </cell>
          <cell r="F36">
            <v>23705.263157894733</v>
          </cell>
          <cell r="G36">
            <v>17075</v>
          </cell>
          <cell r="H36">
            <v>25966.666666666668</v>
          </cell>
          <cell r="I36">
            <v>24184.21052631579</v>
          </cell>
          <cell r="J36">
            <v>26635</v>
          </cell>
          <cell r="K36">
            <v>24883.333333333336</v>
          </cell>
          <cell r="L36">
            <v>39140</v>
          </cell>
          <cell r="M36">
            <v>0</v>
          </cell>
          <cell r="N36">
            <v>0</v>
          </cell>
        </row>
        <row r="37">
          <cell r="C37">
            <v>26991.75</v>
          </cell>
          <cell r="D37">
            <v>26991.75</v>
          </cell>
          <cell r="E37">
            <v>26991.75</v>
          </cell>
          <cell r="F37">
            <v>26991.75</v>
          </cell>
          <cell r="G37">
            <v>26991.75</v>
          </cell>
          <cell r="H37">
            <v>26991.75</v>
          </cell>
          <cell r="I37">
            <v>26991.75</v>
          </cell>
          <cell r="J37">
            <v>26991.75</v>
          </cell>
          <cell r="K37">
            <v>26991.75</v>
          </cell>
          <cell r="L37">
            <v>26991.75</v>
          </cell>
          <cell r="M37">
            <v>26991.75</v>
          </cell>
          <cell r="N37">
            <v>26991.75</v>
          </cell>
        </row>
        <row r="41">
          <cell r="C41">
            <v>293500</v>
          </cell>
          <cell r="D41">
            <v>381000</v>
          </cell>
          <cell r="E41">
            <v>422299.99999999994</v>
          </cell>
          <cell r="F41">
            <v>463670</v>
          </cell>
          <cell r="G41">
            <v>411409.99999999994</v>
          </cell>
          <cell r="H41">
            <v>465719.99999999994</v>
          </cell>
          <cell r="I41">
            <v>474650</v>
          </cell>
          <cell r="J41">
            <v>503650</v>
          </cell>
          <cell r="K41">
            <v>558000</v>
          </cell>
          <cell r="L41">
            <v>583250</v>
          </cell>
          <cell r="M41">
            <v>453080</v>
          </cell>
          <cell r="N41">
            <v>379870</v>
          </cell>
        </row>
        <row r="42">
          <cell r="C42">
            <v>294333.33333333331</v>
          </cell>
          <cell r="D42">
            <v>381820</v>
          </cell>
          <cell r="E42">
            <v>410284</v>
          </cell>
          <cell r="F42">
            <v>427626.31578947359</v>
          </cell>
          <cell r="G42">
            <v>391445</v>
          </cell>
          <cell r="H42">
            <v>447191.66666666669</v>
          </cell>
          <cell r="I42">
            <v>514742.10526315798</v>
          </cell>
          <cell r="J42">
            <v>475965</v>
          </cell>
          <cell r="K42">
            <v>557991.66666666663</v>
          </cell>
          <cell r="L42">
            <v>608485</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7">
          <cell r="C47">
            <v>86080</v>
          </cell>
          <cell r="D47">
            <v>129794.99999999999</v>
          </cell>
          <cell r="E47">
            <v>143559.99999999997</v>
          </cell>
          <cell r="F47">
            <v>133529.99999999997</v>
          </cell>
          <cell r="G47">
            <v>118320.00000000001</v>
          </cell>
          <cell r="H47">
            <v>135030</v>
          </cell>
          <cell r="I47">
            <v>174220</v>
          </cell>
          <cell r="J47">
            <v>185040</v>
          </cell>
          <cell r="K47">
            <v>216130</v>
          </cell>
          <cell r="L47">
            <v>234680</v>
          </cell>
          <cell r="M47">
            <v>139090</v>
          </cell>
          <cell r="N47">
            <v>131210</v>
          </cell>
        </row>
        <row r="48">
          <cell r="C48">
            <v>91066.666666666672</v>
          </cell>
          <cell r="D48">
            <v>103179.99999999999</v>
          </cell>
          <cell r="E48">
            <v>139308</v>
          </cell>
          <cell r="F48">
            <v>138689.47368421056</v>
          </cell>
          <cell r="G48">
            <v>110794.99999999999</v>
          </cell>
          <cell r="H48">
            <v>106033.33333333334</v>
          </cell>
          <cell r="I48">
            <v>168268.42105263157</v>
          </cell>
          <cell r="J48">
            <v>196075</v>
          </cell>
          <cell r="K48">
            <v>211024.99999999997</v>
          </cell>
          <cell r="L48">
            <v>244815</v>
          </cell>
          <cell r="M48">
            <v>0</v>
          </cell>
          <cell r="N48">
            <v>0</v>
          </cell>
        </row>
        <row r="53">
          <cell r="C53">
            <v>398580</v>
          </cell>
          <cell r="D53">
            <v>529055</v>
          </cell>
          <cell r="E53">
            <v>584319.99999999988</v>
          </cell>
          <cell r="F53">
            <v>622760</v>
          </cell>
          <cell r="G53">
            <v>550040</v>
          </cell>
          <cell r="H53">
            <v>631150</v>
          </cell>
          <cell r="I53">
            <v>677870</v>
          </cell>
          <cell r="J53">
            <v>718690</v>
          </cell>
          <cell r="K53">
            <v>810130</v>
          </cell>
          <cell r="L53">
            <v>861930</v>
          </cell>
          <cell r="M53">
            <v>630170</v>
          </cell>
          <cell r="N53">
            <v>540080</v>
          </cell>
        </row>
        <row r="54">
          <cell r="C54">
            <v>405486.66666666669</v>
          </cell>
          <cell r="D54">
            <v>500920</v>
          </cell>
          <cell r="E54">
            <v>567840</v>
          </cell>
          <cell r="F54">
            <v>590021.05263157887</v>
          </cell>
          <cell r="G54">
            <v>519315</v>
          </cell>
          <cell r="H54">
            <v>579191.66666666674</v>
          </cell>
          <cell r="I54">
            <v>707194.7368421054</v>
          </cell>
          <cell r="J54">
            <v>698675</v>
          </cell>
          <cell r="K54">
            <v>793900</v>
          </cell>
          <cell r="L54">
            <v>892440</v>
          </cell>
          <cell r="M54">
            <v>0</v>
          </cell>
          <cell r="N54">
            <v>0</v>
          </cell>
        </row>
        <row r="55">
          <cell r="C55">
            <v>26991.75</v>
          </cell>
          <cell r="D55">
            <v>26991.75</v>
          </cell>
          <cell r="E55">
            <v>26991.75</v>
          </cell>
          <cell r="F55">
            <v>26991.75</v>
          </cell>
          <cell r="G55">
            <v>26991.75</v>
          </cell>
          <cell r="H55">
            <v>26991.75</v>
          </cell>
          <cell r="I55">
            <v>26991.75</v>
          </cell>
          <cell r="J55">
            <v>26991.75</v>
          </cell>
          <cell r="K55">
            <v>26991.75</v>
          </cell>
          <cell r="L55">
            <v>26991.75</v>
          </cell>
          <cell r="M55">
            <v>26991.75</v>
          </cell>
          <cell r="N55">
            <v>26991.75</v>
          </cell>
        </row>
        <row r="58">
          <cell r="C58" t="e">
            <v>#REF!</v>
          </cell>
          <cell r="D58" t="e">
            <v>#REF!</v>
          </cell>
          <cell r="E58" t="e">
            <v>#REF!</v>
          </cell>
          <cell r="F58" t="e">
            <v>#REF!</v>
          </cell>
          <cell r="G58" t="e">
            <v>#REF!</v>
          </cell>
          <cell r="H58" t="e">
            <v>#REF!</v>
          </cell>
          <cell r="I58" t="e">
            <v>#REF!</v>
          </cell>
          <cell r="J58" t="e">
            <v>#REF!</v>
          </cell>
          <cell r="K58" t="e">
            <v>#REF!</v>
          </cell>
          <cell r="L58" t="e">
            <v>#REF!</v>
          </cell>
          <cell r="M58" t="e">
            <v>#REF!</v>
          </cell>
          <cell r="N58" t="e">
            <v>#REF!</v>
          </cell>
        </row>
        <row r="59">
          <cell r="C59" t="e">
            <v>#REF!</v>
          </cell>
          <cell r="D59" t="e">
            <v>#REF!</v>
          </cell>
          <cell r="E59" t="e">
            <v>#REF!</v>
          </cell>
          <cell r="F59" t="e">
            <v>#REF!</v>
          </cell>
          <cell r="G59" t="e">
            <v>#REF!</v>
          </cell>
          <cell r="H59" t="e">
            <v>#REF!</v>
          </cell>
          <cell r="I59" t="e">
            <v>#REF!</v>
          </cell>
          <cell r="J59" t="e">
            <v>#REF!</v>
          </cell>
          <cell r="K59" t="e">
            <v>#REF!</v>
          </cell>
          <cell r="L59" t="e">
            <v>#REF!</v>
          </cell>
          <cell r="M59" t="e">
            <v>#REF!</v>
          </cell>
          <cell r="N59" t="e">
            <v>#REF!</v>
          </cell>
        </row>
        <row r="60">
          <cell r="C60" t="e">
            <v>#REF!</v>
          </cell>
          <cell r="D60" t="e">
            <v>#REF!</v>
          </cell>
          <cell r="E60" t="e">
            <v>#REF!</v>
          </cell>
          <cell r="F60" t="e">
            <v>#REF!</v>
          </cell>
          <cell r="G60" t="e">
            <v>#REF!</v>
          </cell>
          <cell r="H60" t="e">
            <v>#REF!</v>
          </cell>
          <cell r="I60" t="e">
            <v>#REF!</v>
          </cell>
          <cell r="J60" t="e">
            <v>#REF!</v>
          </cell>
          <cell r="K60" t="e">
            <v>#REF!</v>
          </cell>
          <cell r="L60" t="e">
            <v>#REF!</v>
          </cell>
          <cell r="M60" t="e">
            <v>#REF!</v>
          </cell>
          <cell r="N60" t="e">
            <v>#REF!</v>
          </cell>
        </row>
        <row r="64">
          <cell r="C64" t="e">
            <v>#REF!</v>
          </cell>
          <cell r="D64" t="e">
            <v>#REF!</v>
          </cell>
          <cell r="E64" t="e">
            <v>#REF!</v>
          </cell>
          <cell r="F64" t="e">
            <v>#REF!</v>
          </cell>
          <cell r="G64" t="e">
            <v>#REF!</v>
          </cell>
          <cell r="H64" t="e">
            <v>#REF!</v>
          </cell>
          <cell r="I64" t="e">
            <v>#REF!</v>
          </cell>
          <cell r="J64" t="e">
            <v>#REF!</v>
          </cell>
          <cell r="K64" t="e">
            <v>#REF!</v>
          </cell>
          <cell r="L64" t="e">
            <v>#REF!</v>
          </cell>
          <cell r="M64" t="e">
            <v>#REF!</v>
          </cell>
          <cell r="N64" t="e">
            <v>#REF!</v>
          </cell>
        </row>
        <row r="65">
          <cell r="C65" t="e">
            <v>#REF!</v>
          </cell>
          <cell r="D65" t="e">
            <v>#REF!</v>
          </cell>
          <cell r="E65" t="e">
            <v>#REF!</v>
          </cell>
          <cell r="F65" t="e">
            <v>#REF!</v>
          </cell>
          <cell r="G65" t="e">
            <v>#REF!</v>
          </cell>
          <cell r="H65" t="e">
            <v>#REF!</v>
          </cell>
          <cell r="I65" t="e">
            <v>#REF!</v>
          </cell>
          <cell r="J65" t="e">
            <v>#REF!</v>
          </cell>
          <cell r="K65" t="e">
            <v>#REF!</v>
          </cell>
          <cell r="L65" t="e">
            <v>#REF!</v>
          </cell>
          <cell r="M65" t="e">
            <v>#REF!</v>
          </cell>
          <cell r="N65" t="e">
            <v>#REF!</v>
          </cell>
        </row>
        <row r="66">
          <cell r="C66" t="e">
            <v>#REF!</v>
          </cell>
          <cell r="D66" t="e">
            <v>#REF!</v>
          </cell>
          <cell r="E66" t="e">
            <v>#REF!</v>
          </cell>
          <cell r="F66" t="e">
            <v>#REF!</v>
          </cell>
          <cell r="G66" t="e">
            <v>#REF!</v>
          </cell>
          <cell r="H66" t="e">
            <v>#REF!</v>
          </cell>
          <cell r="I66" t="e">
            <v>#REF!</v>
          </cell>
          <cell r="J66" t="e">
            <v>#REF!</v>
          </cell>
          <cell r="K66" t="e">
            <v>#REF!</v>
          </cell>
          <cell r="L66" t="e">
            <v>#REF!</v>
          </cell>
          <cell r="M66" t="e">
            <v>#REF!</v>
          </cell>
          <cell r="N66" t="e">
            <v>#REF!</v>
          </cell>
        </row>
        <row r="70">
          <cell r="C70">
            <v>4260</v>
          </cell>
          <cell r="D70">
            <v>3480</v>
          </cell>
          <cell r="E70">
            <v>2820</v>
          </cell>
          <cell r="F70">
            <v>2290</v>
          </cell>
          <cell r="G70">
            <v>1540</v>
          </cell>
          <cell r="H70">
            <v>2540</v>
          </cell>
          <cell r="I70">
            <v>3050</v>
          </cell>
          <cell r="J70">
            <v>2870</v>
          </cell>
          <cell r="K70">
            <v>2500</v>
          </cell>
          <cell r="L70">
            <v>2270</v>
          </cell>
          <cell r="M70">
            <v>3340</v>
          </cell>
          <cell r="N70">
            <v>3100</v>
          </cell>
        </row>
        <row r="71">
          <cell r="C71">
            <v>4186.666666666667</v>
          </cell>
          <cell r="D71">
            <v>2985.0000000000005</v>
          </cell>
          <cell r="E71">
            <v>2748</v>
          </cell>
          <cell r="F71">
            <v>3447.3684210526312</v>
          </cell>
          <cell r="G71">
            <v>1610</v>
          </cell>
          <cell r="H71">
            <v>2658.333333333333</v>
          </cell>
          <cell r="I71">
            <v>3547.3684210526321</v>
          </cell>
          <cell r="J71">
            <v>3085</v>
          </cell>
          <cell r="K71">
            <v>2262.4999999999995</v>
          </cell>
          <cell r="L71">
            <v>2465</v>
          </cell>
          <cell r="M71">
            <v>0</v>
          </cell>
          <cell r="N71">
            <v>0</v>
          </cell>
        </row>
        <row r="72">
          <cell r="C72">
            <v>5698.5</v>
          </cell>
          <cell r="D72">
            <v>5698.5</v>
          </cell>
          <cell r="E72">
            <v>5698.5</v>
          </cell>
          <cell r="F72">
            <v>5698.5</v>
          </cell>
          <cell r="G72">
            <v>5698.5</v>
          </cell>
          <cell r="H72">
            <v>5698.5</v>
          </cell>
          <cell r="I72">
            <v>5698.5</v>
          </cell>
          <cell r="J72">
            <v>5698.5</v>
          </cell>
          <cell r="K72">
            <v>5698.5</v>
          </cell>
          <cell r="L72">
            <v>5698.5</v>
          </cell>
          <cell r="M72">
            <v>5698.5</v>
          </cell>
          <cell r="N72">
            <v>5698.5</v>
          </cell>
        </row>
        <row r="76">
          <cell r="C76" t="e">
            <v>#REF!</v>
          </cell>
          <cell r="D76" t="e">
            <v>#REF!</v>
          </cell>
          <cell r="E76" t="e">
            <v>#REF!</v>
          </cell>
          <cell r="F76" t="e">
            <v>#REF!</v>
          </cell>
          <cell r="G76" t="e">
            <v>#REF!</v>
          </cell>
          <cell r="H76" t="e">
            <v>#REF!</v>
          </cell>
          <cell r="I76" t="e">
            <v>#REF!</v>
          </cell>
          <cell r="J76" t="e">
            <v>#REF!</v>
          </cell>
          <cell r="K76" t="e">
            <v>#REF!</v>
          </cell>
          <cell r="L76" t="e">
            <v>#REF!</v>
          </cell>
          <cell r="M76" t="e">
            <v>#REF!</v>
          </cell>
          <cell r="N76" t="e">
            <v>#REF!</v>
          </cell>
        </row>
        <row r="77">
          <cell r="C77" t="e">
            <v>#REF!</v>
          </cell>
          <cell r="D77" t="e">
            <v>#REF!</v>
          </cell>
          <cell r="E77" t="e">
            <v>#REF!</v>
          </cell>
          <cell r="F77" t="e">
            <v>#REF!</v>
          </cell>
          <cell r="G77" t="e">
            <v>#REF!</v>
          </cell>
          <cell r="H77" t="e">
            <v>#REF!</v>
          </cell>
          <cell r="I77" t="e">
            <v>#REF!</v>
          </cell>
          <cell r="J77" t="e">
            <v>#REF!</v>
          </cell>
          <cell r="K77" t="e">
            <v>#REF!</v>
          </cell>
          <cell r="L77" t="e">
            <v>#REF!</v>
          </cell>
          <cell r="M77" t="e">
            <v>#REF!</v>
          </cell>
          <cell r="N77" t="e">
            <v>#REF!</v>
          </cell>
        </row>
        <row r="78">
          <cell r="C78" t="e">
            <v>#REF!</v>
          </cell>
          <cell r="D78" t="e">
            <v>#REF!</v>
          </cell>
          <cell r="E78" t="e">
            <v>#REF!</v>
          </cell>
          <cell r="F78" t="e">
            <v>#REF!</v>
          </cell>
          <cell r="G78" t="e">
            <v>#REF!</v>
          </cell>
          <cell r="H78" t="e">
            <v>#REF!</v>
          </cell>
          <cell r="I78" t="e">
            <v>#REF!</v>
          </cell>
          <cell r="J78" t="e">
            <v>#REF!</v>
          </cell>
          <cell r="K78" t="e">
            <v>#REF!</v>
          </cell>
          <cell r="L78" t="e">
            <v>#REF!</v>
          </cell>
          <cell r="M78" t="e">
            <v>#REF!</v>
          </cell>
          <cell r="N78" t="e">
            <v>#REF!</v>
          </cell>
        </row>
        <row r="81">
          <cell r="C81">
            <v>51000</v>
          </cell>
          <cell r="D81">
            <v>65000</v>
          </cell>
          <cell r="E81">
            <v>83000</v>
          </cell>
          <cell r="F81">
            <v>88000</v>
          </cell>
          <cell r="G81">
            <v>86000</v>
          </cell>
          <cell r="H81">
            <v>86000</v>
          </cell>
          <cell r="I81">
            <v>81000</v>
          </cell>
          <cell r="J81">
            <v>87000</v>
          </cell>
          <cell r="K81">
            <v>83000</v>
          </cell>
          <cell r="L81">
            <v>83000</v>
          </cell>
          <cell r="M81">
            <v>51000</v>
          </cell>
          <cell r="N81">
            <v>68800</v>
          </cell>
        </row>
        <row r="82">
          <cell r="C82">
            <v>54313.333333333343</v>
          </cell>
          <cell r="D82">
            <v>66825</v>
          </cell>
          <cell r="E82">
            <v>70060</v>
          </cell>
          <cell r="F82">
            <v>94368.421052631573</v>
          </cell>
          <cell r="G82">
            <v>77775</v>
          </cell>
          <cell r="H82">
            <v>86641.666666666672</v>
          </cell>
          <cell r="I82">
            <v>74115.789473684214</v>
          </cell>
          <cell r="J82">
            <v>91304.999999999985</v>
          </cell>
          <cell r="K82">
            <v>84683.333333333343</v>
          </cell>
          <cell r="L82">
            <v>96675</v>
          </cell>
          <cell r="M82">
            <v>0</v>
          </cell>
          <cell r="N82">
            <v>0</v>
          </cell>
        </row>
        <row r="83">
          <cell r="C83">
            <v>83998.5</v>
          </cell>
          <cell r="D83">
            <v>83998.5</v>
          </cell>
          <cell r="E83">
            <v>83998.5</v>
          </cell>
          <cell r="F83">
            <v>83998.5</v>
          </cell>
          <cell r="G83">
            <v>83998.5</v>
          </cell>
          <cell r="H83">
            <v>83998.5</v>
          </cell>
          <cell r="I83">
            <v>83998.5</v>
          </cell>
          <cell r="J83">
            <v>83998.5</v>
          </cell>
          <cell r="K83">
            <v>83998.5</v>
          </cell>
          <cell r="L83">
            <v>83998.5</v>
          </cell>
          <cell r="M83">
            <v>83998.5</v>
          </cell>
          <cell r="N83">
            <v>83998.5</v>
          </cell>
        </row>
        <row r="87">
          <cell r="C87" t="e">
            <v>#REF!</v>
          </cell>
          <cell r="D87" t="e">
            <v>#REF!</v>
          </cell>
          <cell r="E87" t="e">
            <v>#REF!</v>
          </cell>
          <cell r="F87" t="e">
            <v>#REF!</v>
          </cell>
          <cell r="G87" t="e">
            <v>#REF!</v>
          </cell>
          <cell r="H87" t="e">
            <v>#REF!</v>
          </cell>
          <cell r="I87" t="e">
            <v>#REF!</v>
          </cell>
          <cell r="J87" t="e">
            <v>#REF!</v>
          </cell>
          <cell r="K87" t="e">
            <v>#REF!</v>
          </cell>
          <cell r="L87" t="e">
            <v>#REF!</v>
          </cell>
          <cell r="M87" t="e">
            <v>#REF!</v>
          </cell>
          <cell r="N87" t="e">
            <v>#REF!</v>
          </cell>
        </row>
        <row r="88">
          <cell r="C88" t="e">
            <v>#REF!</v>
          </cell>
          <cell r="D88" t="e">
            <v>#REF!</v>
          </cell>
          <cell r="E88" t="e">
            <v>#REF!</v>
          </cell>
          <cell r="F88" t="e">
            <v>#REF!</v>
          </cell>
          <cell r="G88" t="e">
            <v>#REF!</v>
          </cell>
          <cell r="H88" t="e">
            <v>#REF!</v>
          </cell>
          <cell r="I88" t="e">
            <v>#REF!</v>
          </cell>
          <cell r="J88" t="e">
            <v>#REF!</v>
          </cell>
          <cell r="K88" t="e">
            <v>#REF!</v>
          </cell>
          <cell r="L88" t="e">
            <v>#REF!</v>
          </cell>
          <cell r="M88" t="e">
            <v>#REF!</v>
          </cell>
          <cell r="N88" t="e">
            <v>#REF!</v>
          </cell>
        </row>
        <row r="89">
          <cell r="C89" t="e">
            <v>#REF!</v>
          </cell>
          <cell r="D89" t="e">
            <v>#REF!</v>
          </cell>
          <cell r="E89" t="e">
            <v>#REF!</v>
          </cell>
          <cell r="F89" t="e">
            <v>#REF!</v>
          </cell>
          <cell r="G89" t="e">
            <v>#REF!</v>
          </cell>
          <cell r="H89" t="e">
            <v>#REF!</v>
          </cell>
          <cell r="I89" t="e">
            <v>#REF!</v>
          </cell>
          <cell r="J89" t="e">
            <v>#REF!</v>
          </cell>
          <cell r="K89" t="e">
            <v>#REF!</v>
          </cell>
          <cell r="L89" t="e">
            <v>#REF!</v>
          </cell>
          <cell r="M89" t="e">
            <v>#REF!</v>
          </cell>
          <cell r="N89" t="e">
            <v>#REF!</v>
          </cell>
        </row>
        <row r="93">
          <cell r="C93">
            <v>33000</v>
          </cell>
          <cell r="D93">
            <v>51000</v>
          </cell>
          <cell r="E93">
            <v>0</v>
          </cell>
          <cell r="F93">
            <v>0</v>
          </cell>
          <cell r="G93">
            <v>0</v>
          </cell>
          <cell r="H93">
            <v>0</v>
          </cell>
          <cell r="I93">
            <v>75000</v>
          </cell>
          <cell r="J93">
            <v>75000</v>
          </cell>
          <cell r="K93">
            <v>69000</v>
          </cell>
          <cell r="L93">
            <v>68000</v>
          </cell>
          <cell r="M93">
            <v>35500</v>
          </cell>
          <cell r="N93">
            <v>42800</v>
          </cell>
        </row>
        <row r="94">
          <cell r="C94">
            <v>25473.333333333336</v>
          </cell>
          <cell r="D94">
            <v>51320.000000000007</v>
          </cell>
          <cell r="E94">
            <v>0</v>
          </cell>
          <cell r="F94">
            <v>0</v>
          </cell>
          <cell r="G94">
            <v>0</v>
          </cell>
          <cell r="H94">
            <v>0</v>
          </cell>
          <cell r="I94">
            <v>100873.68421052631</v>
          </cell>
          <cell r="J94">
            <v>77900</v>
          </cell>
          <cell r="K94">
            <v>78350.000000000015</v>
          </cell>
          <cell r="L94">
            <v>98065</v>
          </cell>
          <cell r="M94">
            <v>0</v>
          </cell>
          <cell r="N94">
            <v>0</v>
          </cell>
        </row>
        <row r="95">
          <cell r="C95">
            <v>77669.25</v>
          </cell>
          <cell r="D95">
            <v>77669.25</v>
          </cell>
          <cell r="E95">
            <v>77669.25</v>
          </cell>
          <cell r="F95">
            <v>77669.25</v>
          </cell>
          <cell r="G95">
            <v>77669.25</v>
          </cell>
          <cell r="H95">
            <v>77669.25</v>
          </cell>
          <cell r="I95">
            <v>77669.25</v>
          </cell>
          <cell r="J95">
            <v>77669.25</v>
          </cell>
          <cell r="K95">
            <v>77669.25</v>
          </cell>
          <cell r="L95">
            <v>77669.25</v>
          </cell>
          <cell r="M95">
            <v>77669.25</v>
          </cell>
          <cell r="N95">
            <v>77669.25</v>
          </cell>
        </row>
        <row r="99">
          <cell r="C99">
            <v>37000</v>
          </cell>
          <cell r="D99">
            <v>45000</v>
          </cell>
          <cell r="E99">
            <v>57000</v>
          </cell>
          <cell r="F99">
            <v>80800</v>
          </cell>
          <cell r="G99">
            <v>65000</v>
          </cell>
          <cell r="H99">
            <v>47700</v>
          </cell>
          <cell r="I99">
            <v>75000</v>
          </cell>
          <cell r="J99">
            <v>80000</v>
          </cell>
          <cell r="K99">
            <v>113000</v>
          </cell>
          <cell r="L99">
            <v>140000</v>
          </cell>
          <cell r="M99">
            <v>130500</v>
          </cell>
          <cell r="N99">
            <v>40000</v>
          </cell>
        </row>
        <row r="100">
          <cell r="C100">
            <v>49100</v>
          </cell>
          <cell r="D100">
            <v>42555</v>
          </cell>
          <cell r="E100">
            <v>51732</v>
          </cell>
          <cell r="F100">
            <v>76489.473684210519</v>
          </cell>
          <cell r="G100">
            <v>61364.999999999993</v>
          </cell>
          <cell r="H100">
            <v>64754.166666666664</v>
          </cell>
          <cell r="I100">
            <v>79368.421052631573</v>
          </cell>
          <cell r="J100">
            <v>69800</v>
          </cell>
          <cell r="K100">
            <v>106191.66666666666</v>
          </cell>
          <cell r="L100">
            <v>109835</v>
          </cell>
          <cell r="M100">
            <v>0</v>
          </cell>
          <cell r="N100">
            <v>0</v>
          </cell>
        </row>
        <row r="101">
          <cell r="C101">
            <v>149988</v>
          </cell>
          <cell r="D101">
            <v>149988</v>
          </cell>
          <cell r="E101">
            <v>149988</v>
          </cell>
          <cell r="F101">
            <v>149988</v>
          </cell>
          <cell r="G101">
            <v>149988</v>
          </cell>
          <cell r="H101">
            <v>149988</v>
          </cell>
          <cell r="I101">
            <v>149988</v>
          </cell>
          <cell r="J101">
            <v>149988</v>
          </cell>
          <cell r="K101">
            <v>149988</v>
          </cell>
          <cell r="L101">
            <v>149988</v>
          </cell>
          <cell r="M101">
            <v>149988</v>
          </cell>
          <cell r="N101">
            <v>149988</v>
          </cell>
        </row>
        <row r="105">
          <cell r="C105">
            <v>22000</v>
          </cell>
          <cell r="D105">
            <v>32000</v>
          </cell>
          <cell r="E105">
            <v>80700</v>
          </cell>
          <cell r="F105">
            <v>103000</v>
          </cell>
          <cell r="G105">
            <v>106000</v>
          </cell>
          <cell r="H105">
            <v>108000</v>
          </cell>
          <cell r="I105">
            <v>33000</v>
          </cell>
          <cell r="J105">
            <v>37000</v>
          </cell>
          <cell r="K105">
            <v>42000</v>
          </cell>
          <cell r="L105">
            <v>44000</v>
          </cell>
          <cell r="M105">
            <v>15000</v>
          </cell>
          <cell r="N105">
            <v>32500</v>
          </cell>
        </row>
        <row r="106">
          <cell r="C106">
            <v>23386.666666666668</v>
          </cell>
          <cell r="D106">
            <v>34480.000000000007</v>
          </cell>
          <cell r="E106">
            <v>93592.000000000015</v>
          </cell>
          <cell r="F106">
            <v>77552.631578947374</v>
          </cell>
          <cell r="G106">
            <v>74804.999999999985</v>
          </cell>
          <cell r="H106">
            <v>98533.333333333343</v>
          </cell>
          <cell r="I106">
            <v>39663.15789473684</v>
          </cell>
          <cell r="J106">
            <v>36815</v>
          </cell>
          <cell r="K106">
            <v>52100</v>
          </cell>
          <cell r="L106">
            <v>52425</v>
          </cell>
          <cell r="M106">
            <v>0</v>
          </cell>
          <cell r="N106">
            <v>0</v>
          </cell>
        </row>
        <row r="107">
          <cell r="C107">
            <v>77669.25</v>
          </cell>
          <cell r="D107">
            <v>77669.25</v>
          </cell>
          <cell r="E107">
            <v>77669.25</v>
          </cell>
          <cell r="F107">
            <v>77669.25</v>
          </cell>
          <cell r="G107">
            <v>77669.25</v>
          </cell>
          <cell r="H107">
            <v>77669.25</v>
          </cell>
          <cell r="I107">
            <v>77669.25</v>
          </cell>
          <cell r="J107">
            <v>77669.25</v>
          </cell>
          <cell r="K107">
            <v>77669.25</v>
          </cell>
          <cell r="L107">
            <v>77669.25</v>
          </cell>
          <cell r="M107">
            <v>77669.25</v>
          </cell>
          <cell r="N107">
            <v>77669.25</v>
          </cell>
        </row>
        <row r="111">
          <cell r="C111">
            <v>92000</v>
          </cell>
          <cell r="D111">
            <v>128000</v>
          </cell>
          <cell r="E111">
            <v>137700</v>
          </cell>
          <cell r="F111">
            <v>183800</v>
          </cell>
          <cell r="G111">
            <v>171000</v>
          </cell>
          <cell r="H111">
            <v>155700</v>
          </cell>
          <cell r="I111">
            <v>183000</v>
          </cell>
          <cell r="J111">
            <v>192000</v>
          </cell>
          <cell r="K111">
            <v>224000</v>
          </cell>
          <cell r="L111">
            <v>252000</v>
          </cell>
          <cell r="M111">
            <v>181000</v>
          </cell>
          <cell r="N111">
            <v>115300</v>
          </cell>
        </row>
        <row r="112">
          <cell r="C112">
            <v>97960</v>
          </cell>
          <cell r="D112">
            <v>128355</v>
          </cell>
          <cell r="E112">
            <v>145324</v>
          </cell>
          <cell r="F112">
            <v>154042.10526315789</v>
          </cell>
          <cell r="G112">
            <v>136169.99999999997</v>
          </cell>
          <cell r="H112">
            <v>163287.5</v>
          </cell>
          <cell r="I112">
            <v>219905.26315789472</v>
          </cell>
          <cell r="J112">
            <v>184515</v>
          </cell>
          <cell r="K112">
            <v>236641.66666666669</v>
          </cell>
          <cell r="L112">
            <v>260325</v>
          </cell>
          <cell r="M112">
            <v>0</v>
          </cell>
          <cell r="N112">
            <v>0</v>
          </cell>
        </row>
        <row r="113">
          <cell r="C113">
            <v>305326.5</v>
          </cell>
          <cell r="D113">
            <v>305326.5</v>
          </cell>
          <cell r="E113">
            <v>305326.5</v>
          </cell>
          <cell r="F113">
            <v>305326.5</v>
          </cell>
          <cell r="G113">
            <v>305326.5</v>
          </cell>
          <cell r="H113">
            <v>305326.5</v>
          </cell>
          <cell r="I113">
            <v>305326.5</v>
          </cell>
          <cell r="J113">
            <v>305326.5</v>
          </cell>
          <cell r="K113">
            <v>305326.5</v>
          </cell>
          <cell r="L113">
            <v>305326.5</v>
          </cell>
          <cell r="M113">
            <v>305326.5</v>
          </cell>
          <cell r="N113">
            <v>305326.5</v>
          </cell>
        </row>
        <row r="115">
          <cell r="C115">
            <v>0</v>
          </cell>
          <cell r="D115">
            <v>0</v>
          </cell>
          <cell r="E115">
            <v>7200</v>
          </cell>
          <cell r="F115">
            <v>5330</v>
          </cell>
          <cell r="G115">
            <v>3260</v>
          </cell>
          <cell r="H115">
            <v>46000</v>
          </cell>
          <cell r="I115">
            <v>46000</v>
          </cell>
          <cell r="J115">
            <v>50000</v>
          </cell>
          <cell r="K115">
            <v>59000</v>
          </cell>
          <cell r="L115">
            <v>61000</v>
          </cell>
          <cell r="M115">
            <v>61500</v>
          </cell>
          <cell r="N115">
            <v>37000</v>
          </cell>
        </row>
        <row r="116">
          <cell r="C116">
            <v>0</v>
          </cell>
          <cell r="D116">
            <v>0</v>
          </cell>
          <cell r="E116">
            <v>8628</v>
          </cell>
          <cell r="F116">
            <v>7942.105263157895</v>
          </cell>
          <cell r="G116">
            <v>31089.999999999996</v>
          </cell>
          <cell r="H116">
            <v>34233.333333333336</v>
          </cell>
          <cell r="I116">
            <v>38400</v>
          </cell>
          <cell r="J116">
            <v>32364.999999999996</v>
          </cell>
          <cell r="K116">
            <v>68383.333333333343</v>
          </cell>
          <cell r="L116">
            <v>51085</v>
          </cell>
          <cell r="M116">
            <v>0</v>
          </cell>
          <cell r="N116">
            <v>0</v>
          </cell>
        </row>
        <row r="117">
          <cell r="C117">
            <v>19988.25</v>
          </cell>
          <cell r="D117">
            <v>19988.25</v>
          </cell>
          <cell r="E117">
            <v>19988.25</v>
          </cell>
          <cell r="F117">
            <v>19988.25</v>
          </cell>
          <cell r="G117">
            <v>19988.25</v>
          </cell>
          <cell r="H117">
            <v>19988.25</v>
          </cell>
          <cell r="I117">
            <v>19988.25</v>
          </cell>
          <cell r="J117">
            <v>19988.25</v>
          </cell>
          <cell r="K117">
            <v>19988.25</v>
          </cell>
          <cell r="L117">
            <v>19988.25</v>
          </cell>
          <cell r="M117">
            <v>19988.25</v>
          </cell>
          <cell r="N117">
            <v>19988.25</v>
          </cell>
        </row>
        <row r="121">
          <cell r="C121">
            <v>32000</v>
          </cell>
          <cell r="D121">
            <v>40000</v>
          </cell>
          <cell r="E121">
            <v>43000</v>
          </cell>
          <cell r="F121">
            <v>44000</v>
          </cell>
          <cell r="G121">
            <v>43000</v>
          </cell>
          <cell r="H121">
            <v>67000</v>
          </cell>
          <cell r="I121">
            <v>67000</v>
          </cell>
          <cell r="J121">
            <v>68000</v>
          </cell>
          <cell r="K121">
            <v>81000</v>
          </cell>
          <cell r="L121">
            <v>77000</v>
          </cell>
          <cell r="M121">
            <v>63700</v>
          </cell>
          <cell r="N121">
            <v>60300</v>
          </cell>
        </row>
        <row r="122">
          <cell r="C122">
            <v>27826.666666666664</v>
          </cell>
          <cell r="D122">
            <v>39019.999999999993</v>
          </cell>
          <cell r="E122">
            <v>45280</v>
          </cell>
          <cell r="F122">
            <v>45757.894736842107</v>
          </cell>
          <cell r="G122">
            <v>47060</v>
          </cell>
          <cell r="H122">
            <v>54145.833333333336</v>
          </cell>
          <cell r="I122">
            <v>72415.789473684214</v>
          </cell>
          <cell r="J122">
            <v>58875</v>
          </cell>
          <cell r="K122">
            <v>62150</v>
          </cell>
          <cell r="L122">
            <v>76210.000000000015</v>
          </cell>
          <cell r="M122">
            <v>0</v>
          </cell>
          <cell r="N122">
            <v>0</v>
          </cell>
        </row>
        <row r="123">
          <cell r="C123">
            <v>40998.75</v>
          </cell>
          <cell r="D123">
            <v>40998.75</v>
          </cell>
          <cell r="E123">
            <v>40998.75</v>
          </cell>
          <cell r="F123">
            <v>40998.75</v>
          </cell>
          <cell r="G123">
            <v>40998.75</v>
          </cell>
          <cell r="H123">
            <v>40998.75</v>
          </cell>
          <cell r="I123">
            <v>40998.75</v>
          </cell>
          <cell r="J123">
            <v>40998.75</v>
          </cell>
          <cell r="K123">
            <v>40998.75</v>
          </cell>
          <cell r="L123">
            <v>40998.75</v>
          </cell>
          <cell r="M123">
            <v>40998.75</v>
          </cell>
          <cell r="N123">
            <v>40998.75</v>
          </cell>
        </row>
        <row r="127">
          <cell r="C127">
            <v>15000</v>
          </cell>
          <cell r="D127">
            <v>23500</v>
          </cell>
          <cell r="E127">
            <v>21900</v>
          </cell>
          <cell r="F127">
            <v>11600</v>
          </cell>
          <cell r="G127">
            <v>0</v>
          </cell>
          <cell r="H127">
            <v>0</v>
          </cell>
          <cell r="I127">
            <v>0</v>
          </cell>
          <cell r="J127">
            <v>0</v>
          </cell>
          <cell r="K127">
            <v>0</v>
          </cell>
          <cell r="L127">
            <v>0</v>
          </cell>
          <cell r="M127">
            <v>0</v>
          </cell>
          <cell r="N127">
            <v>0</v>
          </cell>
        </row>
        <row r="128">
          <cell r="C128">
            <v>19959.999999999996</v>
          </cell>
          <cell r="D128">
            <v>31075</v>
          </cell>
          <cell r="E128">
            <v>26636</v>
          </cell>
          <cell r="F128">
            <v>19378.947368421053</v>
          </cell>
          <cell r="G128">
            <v>0</v>
          </cell>
          <cell r="H128">
            <v>0</v>
          </cell>
          <cell r="I128">
            <v>0</v>
          </cell>
          <cell r="J128">
            <v>0</v>
          </cell>
          <cell r="K128">
            <v>0</v>
          </cell>
          <cell r="L128">
            <v>0</v>
          </cell>
          <cell r="M128">
            <v>0</v>
          </cell>
          <cell r="N128">
            <v>0</v>
          </cell>
        </row>
        <row r="129">
          <cell r="C129">
            <v>31059</v>
          </cell>
          <cell r="D129">
            <v>31059</v>
          </cell>
          <cell r="E129">
            <v>31059</v>
          </cell>
          <cell r="F129">
            <v>31059</v>
          </cell>
          <cell r="G129">
            <v>31059</v>
          </cell>
          <cell r="H129">
            <v>31059</v>
          </cell>
          <cell r="I129">
            <v>31059</v>
          </cell>
          <cell r="J129">
            <v>31059</v>
          </cell>
          <cell r="K129">
            <v>31059</v>
          </cell>
          <cell r="L129">
            <v>31059</v>
          </cell>
          <cell r="M129">
            <v>31059</v>
          </cell>
          <cell r="N129">
            <v>31059</v>
          </cell>
        </row>
        <row r="133">
          <cell r="C133">
            <v>15000</v>
          </cell>
          <cell r="D133">
            <v>22000</v>
          </cell>
          <cell r="E133">
            <v>23800</v>
          </cell>
          <cell r="F133">
            <v>23500</v>
          </cell>
          <cell r="G133">
            <v>0</v>
          </cell>
          <cell r="H133">
            <v>0</v>
          </cell>
          <cell r="I133">
            <v>0</v>
          </cell>
          <cell r="J133">
            <v>0</v>
          </cell>
          <cell r="K133">
            <v>0</v>
          </cell>
          <cell r="L133">
            <v>0</v>
          </cell>
          <cell r="M133">
            <v>0</v>
          </cell>
          <cell r="N133">
            <v>0</v>
          </cell>
        </row>
        <row r="134">
          <cell r="C134">
            <v>13780</v>
          </cell>
          <cell r="D134">
            <v>20900</v>
          </cell>
          <cell r="E134">
            <v>26224</v>
          </cell>
          <cell r="F134">
            <v>27836.842105263157</v>
          </cell>
          <cell r="G134">
            <v>0</v>
          </cell>
          <cell r="H134">
            <v>0</v>
          </cell>
          <cell r="I134">
            <v>0</v>
          </cell>
          <cell r="J134">
            <v>0</v>
          </cell>
          <cell r="K134">
            <v>0</v>
          </cell>
          <cell r="L134">
            <v>0</v>
          </cell>
          <cell r="M134">
            <v>0</v>
          </cell>
          <cell r="N134">
            <v>0</v>
          </cell>
        </row>
        <row r="135">
          <cell r="C135">
            <v>40998.75</v>
          </cell>
          <cell r="D135">
            <v>40998.75</v>
          </cell>
          <cell r="E135">
            <v>40998.75</v>
          </cell>
          <cell r="F135">
            <v>40998.75</v>
          </cell>
          <cell r="G135">
            <v>40998.75</v>
          </cell>
          <cell r="H135">
            <v>40998.75</v>
          </cell>
          <cell r="I135">
            <v>40998.75</v>
          </cell>
          <cell r="J135">
            <v>40998.75</v>
          </cell>
          <cell r="K135">
            <v>40998.75</v>
          </cell>
          <cell r="L135">
            <v>40998.75</v>
          </cell>
          <cell r="M135">
            <v>40998.75</v>
          </cell>
          <cell r="N135">
            <v>40998.75</v>
          </cell>
        </row>
        <row r="139">
          <cell r="C139">
            <v>17500</v>
          </cell>
          <cell r="D139">
            <v>32000</v>
          </cell>
          <cell r="E139">
            <v>37400</v>
          </cell>
          <cell r="F139">
            <v>31500</v>
          </cell>
          <cell r="G139">
            <v>25610</v>
          </cell>
          <cell r="H139">
            <v>29240</v>
          </cell>
          <cell r="I139">
            <v>55000</v>
          </cell>
          <cell r="J139">
            <v>58000</v>
          </cell>
          <cell r="K139">
            <v>67000</v>
          </cell>
          <cell r="L139">
            <v>70000</v>
          </cell>
          <cell r="M139">
            <v>41500</v>
          </cell>
          <cell r="N139">
            <v>35500</v>
          </cell>
        </row>
        <row r="140">
          <cell r="C140">
            <v>18240.000000000004</v>
          </cell>
          <cell r="D140">
            <v>30994.999999999996</v>
          </cell>
          <cell r="E140">
            <v>42728</v>
          </cell>
          <cell r="F140">
            <v>32110.526315789477</v>
          </cell>
          <cell r="G140">
            <v>30350</v>
          </cell>
          <cell r="H140">
            <v>27408.333333333332</v>
          </cell>
          <cell r="I140">
            <v>53389.473684210519</v>
          </cell>
          <cell r="J140">
            <v>61290</v>
          </cell>
          <cell r="K140">
            <v>69641.666666666672</v>
          </cell>
          <cell r="L140">
            <v>69690</v>
          </cell>
          <cell r="M140">
            <v>0</v>
          </cell>
          <cell r="N140">
            <v>0</v>
          </cell>
        </row>
        <row r="141">
          <cell r="C141">
            <v>60051.75</v>
          </cell>
          <cell r="D141">
            <v>60051.75</v>
          </cell>
          <cell r="E141">
            <v>60051.75</v>
          </cell>
          <cell r="F141">
            <v>60051.75</v>
          </cell>
          <cell r="G141">
            <v>60051.75</v>
          </cell>
          <cell r="H141">
            <v>60051.75</v>
          </cell>
          <cell r="I141">
            <v>60051.75</v>
          </cell>
          <cell r="J141">
            <v>60051.75</v>
          </cell>
          <cell r="K141">
            <v>60051.75</v>
          </cell>
          <cell r="L141">
            <v>60051.75</v>
          </cell>
          <cell r="M141">
            <v>60051.75</v>
          </cell>
          <cell r="N141">
            <v>60051.75</v>
          </cell>
        </row>
        <row r="145">
          <cell r="C145">
            <v>42000</v>
          </cell>
          <cell r="D145">
            <v>62000</v>
          </cell>
          <cell r="E145">
            <v>68000</v>
          </cell>
          <cell r="F145">
            <v>70000</v>
          </cell>
          <cell r="G145">
            <v>68000</v>
          </cell>
          <cell r="H145">
            <v>71000</v>
          </cell>
          <cell r="I145">
            <v>71000</v>
          </cell>
          <cell r="J145">
            <v>73000</v>
          </cell>
          <cell r="K145">
            <v>80000</v>
          </cell>
          <cell r="L145">
            <v>80000</v>
          </cell>
          <cell r="M145">
            <v>55700</v>
          </cell>
          <cell r="N145">
            <v>55500</v>
          </cell>
        </row>
        <row r="146">
          <cell r="C146">
            <v>45626.666666666664</v>
          </cell>
          <cell r="D146">
            <v>37455</v>
          </cell>
          <cell r="E146">
            <v>53556.000000000007</v>
          </cell>
          <cell r="F146">
            <v>69042.105263157893</v>
          </cell>
          <cell r="G146">
            <v>49545</v>
          </cell>
          <cell r="H146">
            <v>48529.166666666672</v>
          </cell>
          <cell r="I146">
            <v>64278.947368421046</v>
          </cell>
          <cell r="J146">
            <v>75635</v>
          </cell>
          <cell r="K146">
            <v>80791.666666666672</v>
          </cell>
          <cell r="L146">
            <v>89635</v>
          </cell>
          <cell r="M146">
            <v>0</v>
          </cell>
          <cell r="N146">
            <v>0</v>
          </cell>
        </row>
        <row r="147">
          <cell r="C147">
            <v>62988</v>
          </cell>
          <cell r="D147">
            <v>62988</v>
          </cell>
          <cell r="E147">
            <v>62988</v>
          </cell>
          <cell r="F147">
            <v>62988</v>
          </cell>
          <cell r="G147">
            <v>62988</v>
          </cell>
          <cell r="H147">
            <v>62988</v>
          </cell>
          <cell r="I147">
            <v>62988</v>
          </cell>
          <cell r="J147">
            <v>62988</v>
          </cell>
          <cell r="K147">
            <v>62988</v>
          </cell>
          <cell r="L147">
            <v>62988</v>
          </cell>
          <cell r="M147">
            <v>62988</v>
          </cell>
          <cell r="N147">
            <v>62988</v>
          </cell>
        </row>
        <row r="151">
          <cell r="C151">
            <v>10000</v>
          </cell>
          <cell r="D151">
            <v>18000</v>
          </cell>
          <cell r="E151">
            <v>19000</v>
          </cell>
          <cell r="F151">
            <v>13100</v>
          </cell>
          <cell r="G151">
            <v>9870</v>
          </cell>
          <cell r="H151">
            <v>15000</v>
          </cell>
          <cell r="I151">
            <v>24000</v>
          </cell>
          <cell r="J151">
            <v>30000</v>
          </cell>
          <cell r="K151">
            <v>39000</v>
          </cell>
          <cell r="L151">
            <v>49000</v>
          </cell>
          <cell r="M151">
            <v>23000</v>
          </cell>
          <cell r="N151">
            <v>19200</v>
          </cell>
        </row>
        <row r="152">
          <cell r="C152">
            <v>10826.666666666666</v>
          </cell>
          <cell r="D152">
            <v>16195</v>
          </cell>
          <cell r="E152">
            <v>22024</v>
          </cell>
          <cell r="F152">
            <v>19594.736842105263</v>
          </cell>
          <cell r="G152">
            <v>12655</v>
          </cell>
          <cell r="H152">
            <v>8983.3333333333321</v>
          </cell>
          <cell r="I152">
            <v>24110.526315789473</v>
          </cell>
          <cell r="J152">
            <v>30564.999999999996</v>
          </cell>
          <cell r="K152">
            <v>30012.5</v>
          </cell>
          <cell r="L152">
            <v>47650</v>
          </cell>
          <cell r="M152">
            <v>0</v>
          </cell>
          <cell r="N152">
            <v>0</v>
          </cell>
        </row>
        <row r="153">
          <cell r="C153">
            <v>39998.25</v>
          </cell>
          <cell r="D153">
            <v>39998.25</v>
          </cell>
          <cell r="E153">
            <v>39998.25</v>
          </cell>
          <cell r="F153">
            <v>39998.25</v>
          </cell>
          <cell r="G153">
            <v>39998.25</v>
          </cell>
          <cell r="H153">
            <v>39998.25</v>
          </cell>
          <cell r="I153">
            <v>39998.25</v>
          </cell>
          <cell r="J153">
            <v>39998.25</v>
          </cell>
          <cell r="K153">
            <v>39998.25</v>
          </cell>
          <cell r="L153">
            <v>39998.25</v>
          </cell>
          <cell r="M153">
            <v>39998.25</v>
          </cell>
          <cell r="N153">
            <v>39998.25</v>
          </cell>
        </row>
        <row r="163">
          <cell r="C163">
            <v>84000</v>
          </cell>
          <cell r="D163">
            <v>91000</v>
          </cell>
          <cell r="E163">
            <v>97000</v>
          </cell>
          <cell r="F163">
            <v>101000</v>
          </cell>
          <cell r="G163">
            <v>103000</v>
          </cell>
          <cell r="H163">
            <v>104000</v>
          </cell>
          <cell r="I163">
            <v>91000</v>
          </cell>
          <cell r="J163">
            <v>100000</v>
          </cell>
          <cell r="K163">
            <v>106000</v>
          </cell>
          <cell r="L163">
            <v>103000</v>
          </cell>
          <cell r="M163">
            <v>85700</v>
          </cell>
          <cell r="N163">
            <v>85300</v>
          </cell>
        </row>
        <row r="164">
          <cell r="C164">
            <v>75380.000000000015</v>
          </cell>
          <cell r="D164">
            <v>83320.000000000015</v>
          </cell>
          <cell r="E164">
            <v>80143.999999999985</v>
          </cell>
          <cell r="F164">
            <v>70131.578947368427</v>
          </cell>
          <cell r="G164">
            <v>93300</v>
          </cell>
          <cell r="H164">
            <v>99587.499999999985</v>
          </cell>
          <cell r="I164">
            <v>99905.263157894733</v>
          </cell>
          <cell r="J164">
            <v>98175</v>
          </cell>
          <cell r="K164">
            <v>96366.666666666672</v>
          </cell>
          <cell r="L164">
            <v>115540</v>
          </cell>
          <cell r="M164">
            <v>0</v>
          </cell>
          <cell r="N164">
            <v>0</v>
          </cell>
        </row>
        <row r="165">
          <cell r="C165">
            <v>87000</v>
          </cell>
          <cell r="D165">
            <v>87000</v>
          </cell>
          <cell r="E165">
            <v>87000</v>
          </cell>
          <cell r="F165">
            <v>87000</v>
          </cell>
          <cell r="G165">
            <v>87000</v>
          </cell>
          <cell r="H165">
            <v>87000</v>
          </cell>
          <cell r="I165">
            <v>87000</v>
          </cell>
          <cell r="J165">
            <v>87000</v>
          </cell>
          <cell r="K165">
            <v>87000</v>
          </cell>
          <cell r="L165">
            <v>87000</v>
          </cell>
          <cell r="M165">
            <v>87000</v>
          </cell>
          <cell r="N165">
            <v>87000</v>
          </cell>
        </row>
        <row r="169">
          <cell r="C169">
            <v>4500</v>
          </cell>
          <cell r="D169">
            <v>11500</v>
          </cell>
          <cell r="E169">
            <v>8700</v>
          </cell>
          <cell r="F169">
            <v>6440</v>
          </cell>
          <cell r="G169">
            <v>5150</v>
          </cell>
          <cell r="H169">
            <v>7020</v>
          </cell>
          <cell r="I169">
            <v>6650</v>
          </cell>
          <cell r="J169">
            <v>6650</v>
          </cell>
          <cell r="K169">
            <v>5000</v>
          </cell>
          <cell r="L169">
            <v>7250</v>
          </cell>
          <cell r="M169">
            <v>10180</v>
          </cell>
          <cell r="N169">
            <v>13170</v>
          </cell>
        </row>
        <row r="170">
          <cell r="C170">
            <v>5113.333333333333</v>
          </cell>
          <cell r="D170">
            <v>12325</v>
          </cell>
          <cell r="E170">
            <v>7988</v>
          </cell>
          <cell r="F170">
            <v>8168.4210526315774</v>
          </cell>
          <cell r="G170">
            <v>6050</v>
          </cell>
          <cell r="H170">
            <v>9295.8333333333321</v>
          </cell>
          <cell r="I170">
            <v>10000</v>
          </cell>
          <cell r="J170">
            <v>10730</v>
          </cell>
          <cell r="K170">
            <v>9766.6666666666679</v>
          </cell>
          <cell r="L170">
            <v>8650</v>
          </cell>
          <cell r="M170">
            <v>0</v>
          </cell>
          <cell r="N170">
            <v>0</v>
          </cell>
        </row>
        <row r="171">
          <cell r="C171">
            <v>32994.75</v>
          </cell>
          <cell r="D171">
            <v>32994.75</v>
          </cell>
          <cell r="E171">
            <v>32994.75</v>
          </cell>
          <cell r="F171">
            <v>32994.75</v>
          </cell>
          <cell r="G171">
            <v>32994.75</v>
          </cell>
          <cell r="H171">
            <v>32994.75</v>
          </cell>
          <cell r="I171">
            <v>32994.75</v>
          </cell>
          <cell r="J171">
            <v>32994.75</v>
          </cell>
          <cell r="K171">
            <v>32994.75</v>
          </cell>
          <cell r="L171">
            <v>32994.75</v>
          </cell>
          <cell r="M171">
            <v>32994.75</v>
          </cell>
          <cell r="N171">
            <v>32994.75</v>
          </cell>
        </row>
        <row r="175">
          <cell r="C175" t="e">
            <v>#REF!</v>
          </cell>
          <cell r="D175" t="e">
            <v>#REF!</v>
          </cell>
          <cell r="E175" t="e">
            <v>#REF!</v>
          </cell>
          <cell r="F175" t="e">
            <v>#REF!</v>
          </cell>
          <cell r="G175" t="e">
            <v>#REF!</v>
          </cell>
          <cell r="H175" t="e">
            <v>#REF!</v>
          </cell>
          <cell r="I175" t="e">
            <v>#REF!</v>
          </cell>
          <cell r="J175" t="e">
            <v>#REF!</v>
          </cell>
          <cell r="K175" t="e">
            <v>#REF!</v>
          </cell>
          <cell r="L175" t="e">
            <v>#REF!</v>
          </cell>
          <cell r="M175" t="e">
            <v>#REF!</v>
          </cell>
          <cell r="N175" t="e">
            <v>#REF!</v>
          </cell>
        </row>
        <row r="176">
          <cell r="C176" t="e">
            <v>#REF!</v>
          </cell>
          <cell r="D176" t="e">
            <v>#REF!</v>
          </cell>
          <cell r="E176" t="e">
            <v>#REF!</v>
          </cell>
          <cell r="F176" t="e">
            <v>#REF!</v>
          </cell>
          <cell r="G176" t="e">
            <v>#REF!</v>
          </cell>
          <cell r="H176" t="e">
            <v>#REF!</v>
          </cell>
          <cell r="I176" t="e">
            <v>#REF!</v>
          </cell>
          <cell r="J176" t="e">
            <v>#REF!</v>
          </cell>
          <cell r="K176" t="e">
            <v>#REF!</v>
          </cell>
          <cell r="L176" t="e">
            <v>#REF!</v>
          </cell>
          <cell r="M176" t="e">
            <v>#REF!</v>
          </cell>
          <cell r="N176" t="e">
            <v>#REF!</v>
          </cell>
        </row>
        <row r="177">
          <cell r="C177" t="e">
            <v>#REF!</v>
          </cell>
          <cell r="D177" t="e">
            <v>#REF!</v>
          </cell>
          <cell r="E177" t="e">
            <v>#REF!</v>
          </cell>
          <cell r="F177" t="e">
            <v>#REF!</v>
          </cell>
          <cell r="G177" t="e">
            <v>#REF!</v>
          </cell>
          <cell r="H177" t="e">
            <v>#REF!</v>
          </cell>
          <cell r="I177" t="e">
            <v>#REF!</v>
          </cell>
          <cell r="J177" t="e">
            <v>#REF!</v>
          </cell>
          <cell r="K177" t="e">
            <v>#REF!</v>
          </cell>
          <cell r="L177" t="e">
            <v>#REF!</v>
          </cell>
          <cell r="M177" t="e">
            <v>#REF!</v>
          </cell>
          <cell r="N177" t="e">
            <v>#REF!</v>
          </cell>
        </row>
        <row r="179">
          <cell r="C179">
            <v>13000</v>
          </cell>
          <cell r="D179">
            <v>19000</v>
          </cell>
          <cell r="E179">
            <v>24400</v>
          </cell>
          <cell r="F179">
            <v>30600</v>
          </cell>
          <cell r="G179">
            <v>16000</v>
          </cell>
          <cell r="H179">
            <v>25000</v>
          </cell>
          <cell r="I179">
            <v>33300</v>
          </cell>
          <cell r="J179">
            <v>39000</v>
          </cell>
          <cell r="K179">
            <v>43000</v>
          </cell>
          <cell r="L179">
            <v>55000</v>
          </cell>
          <cell r="M179">
            <v>44000</v>
          </cell>
          <cell r="N179">
            <v>32299.999999999996</v>
          </cell>
        </row>
        <row r="180">
          <cell r="C180">
            <v>13413.333333333332</v>
          </cell>
          <cell r="D180">
            <v>18815</v>
          </cell>
          <cell r="E180">
            <v>23555.999999999996</v>
          </cell>
          <cell r="F180">
            <v>28547.36842105263</v>
          </cell>
          <cell r="G180">
            <v>27855</v>
          </cell>
          <cell r="H180">
            <v>25800</v>
          </cell>
          <cell r="I180">
            <v>20542.105263157897</v>
          </cell>
          <cell r="J180">
            <v>24480</v>
          </cell>
          <cell r="K180">
            <v>43083.333333333336</v>
          </cell>
          <cell r="L180">
            <v>46295</v>
          </cell>
          <cell r="M180">
            <v>0</v>
          </cell>
          <cell r="N180">
            <v>0</v>
          </cell>
        </row>
        <row r="181">
          <cell r="C181">
            <v>35191.5</v>
          </cell>
          <cell r="D181">
            <v>35191.5</v>
          </cell>
          <cell r="E181">
            <v>35191.5</v>
          </cell>
          <cell r="F181">
            <v>35191.5</v>
          </cell>
          <cell r="G181">
            <v>35191.5</v>
          </cell>
          <cell r="H181">
            <v>35191.5</v>
          </cell>
          <cell r="I181">
            <v>35191.5</v>
          </cell>
          <cell r="J181">
            <v>35191.5</v>
          </cell>
          <cell r="K181">
            <v>35191.5</v>
          </cell>
          <cell r="L181">
            <v>35191.5</v>
          </cell>
          <cell r="M181">
            <v>35191.5</v>
          </cell>
          <cell r="N181">
            <v>35191.5</v>
          </cell>
        </row>
        <row r="185">
          <cell r="C185">
            <v>22500</v>
          </cell>
          <cell r="D185">
            <v>31600</v>
          </cell>
          <cell r="E185">
            <v>36000</v>
          </cell>
          <cell r="F185">
            <v>34000</v>
          </cell>
          <cell r="G185">
            <v>32000</v>
          </cell>
          <cell r="H185">
            <v>34000</v>
          </cell>
          <cell r="I185">
            <v>35000</v>
          </cell>
          <cell r="J185">
            <v>40000</v>
          </cell>
          <cell r="K185">
            <v>46000</v>
          </cell>
          <cell r="L185">
            <v>51000</v>
          </cell>
          <cell r="M185">
            <v>62700</v>
          </cell>
          <cell r="N185">
            <v>44000</v>
          </cell>
        </row>
        <row r="186">
          <cell r="C186">
            <v>25433.333333333332</v>
          </cell>
          <cell r="D186">
            <v>26464.999999999996</v>
          </cell>
          <cell r="E186">
            <v>30191.999999999996</v>
          </cell>
          <cell r="F186">
            <v>31778.94736842105</v>
          </cell>
          <cell r="G186">
            <v>26105</v>
          </cell>
          <cell r="H186">
            <v>34125</v>
          </cell>
          <cell r="I186">
            <v>28742.105263157897</v>
          </cell>
          <cell r="J186">
            <v>32850</v>
          </cell>
          <cell r="K186">
            <v>33308.333333333328</v>
          </cell>
          <cell r="L186">
            <v>32265</v>
          </cell>
          <cell r="M186">
            <v>0</v>
          </cell>
          <cell r="N186">
            <v>0</v>
          </cell>
        </row>
        <row r="187">
          <cell r="C187">
            <v>33995.25</v>
          </cell>
          <cell r="D187">
            <v>33995.25</v>
          </cell>
          <cell r="E187">
            <v>33995.25</v>
          </cell>
          <cell r="F187">
            <v>33995.25</v>
          </cell>
          <cell r="G187">
            <v>33995.25</v>
          </cell>
          <cell r="H187">
            <v>33995.25</v>
          </cell>
          <cell r="I187">
            <v>33995.25</v>
          </cell>
          <cell r="J187">
            <v>33995.25</v>
          </cell>
          <cell r="K187">
            <v>33995.25</v>
          </cell>
          <cell r="L187">
            <v>33995.25</v>
          </cell>
          <cell r="M187">
            <v>33995.25</v>
          </cell>
          <cell r="N187">
            <v>33995.25</v>
          </cell>
        </row>
        <row r="191">
          <cell r="C191">
            <v>22000</v>
          </cell>
          <cell r="D191">
            <v>26000</v>
          </cell>
          <cell r="E191">
            <v>26500</v>
          </cell>
          <cell r="F191">
            <v>18200</v>
          </cell>
          <cell r="G191">
            <v>14600</v>
          </cell>
          <cell r="H191">
            <v>20000</v>
          </cell>
          <cell r="I191">
            <v>26000</v>
          </cell>
          <cell r="J191">
            <v>35000</v>
          </cell>
          <cell r="K191">
            <v>40000</v>
          </cell>
          <cell r="L191">
            <v>40000</v>
          </cell>
          <cell r="M191">
            <v>43700</v>
          </cell>
          <cell r="N191">
            <v>41300</v>
          </cell>
        </row>
        <row r="192">
          <cell r="C192">
            <v>23566.666666666668</v>
          </cell>
          <cell r="D192">
            <v>23725</v>
          </cell>
          <cell r="E192">
            <v>31764</v>
          </cell>
          <cell r="F192">
            <v>26347.368421052633</v>
          </cell>
          <cell r="G192">
            <v>20110</v>
          </cell>
          <cell r="H192">
            <v>26900.000000000004</v>
          </cell>
          <cell r="I192">
            <v>27468.421052631576</v>
          </cell>
          <cell r="J192">
            <v>33725</v>
          </cell>
          <cell r="K192">
            <v>34308.333333333328</v>
          </cell>
          <cell r="L192">
            <v>28110.000000000004</v>
          </cell>
          <cell r="M192">
            <v>0</v>
          </cell>
          <cell r="N192">
            <v>0</v>
          </cell>
        </row>
        <row r="193">
          <cell r="C193">
            <v>47393.25</v>
          </cell>
          <cell r="D193">
            <v>47393.25</v>
          </cell>
          <cell r="E193">
            <v>47393.25</v>
          </cell>
          <cell r="F193">
            <v>47393.25</v>
          </cell>
          <cell r="G193">
            <v>47393.25</v>
          </cell>
          <cell r="H193">
            <v>47393.25</v>
          </cell>
          <cell r="I193">
            <v>47393.25</v>
          </cell>
          <cell r="J193">
            <v>47393.25</v>
          </cell>
          <cell r="K193">
            <v>47393.25</v>
          </cell>
          <cell r="L193">
            <v>47393.25</v>
          </cell>
          <cell r="M193">
            <v>47393.25</v>
          </cell>
          <cell r="N193">
            <v>47393.25</v>
          </cell>
        </row>
        <row r="197">
          <cell r="C197">
            <v>25000</v>
          </cell>
          <cell r="D197">
            <v>30000</v>
          </cell>
          <cell r="E197">
            <v>42000</v>
          </cell>
          <cell r="F197">
            <v>41000</v>
          </cell>
          <cell r="G197">
            <v>33000</v>
          </cell>
          <cell r="H197">
            <v>35000</v>
          </cell>
          <cell r="I197">
            <v>45000</v>
          </cell>
          <cell r="J197">
            <v>50000</v>
          </cell>
          <cell r="K197">
            <v>50000</v>
          </cell>
          <cell r="L197">
            <v>50000</v>
          </cell>
          <cell r="M197">
            <v>48500</v>
          </cell>
          <cell r="N197">
            <v>47500</v>
          </cell>
        </row>
        <row r="198">
          <cell r="C198">
            <v>27459.999999999996</v>
          </cell>
          <cell r="D198">
            <v>28665</v>
          </cell>
          <cell r="E198">
            <v>38100</v>
          </cell>
          <cell r="F198">
            <v>31684.21052631579</v>
          </cell>
          <cell r="G198">
            <v>31740</v>
          </cell>
          <cell r="H198">
            <v>37516.666666666664</v>
          </cell>
          <cell r="I198">
            <v>33710.526315789473</v>
          </cell>
          <cell r="J198">
            <v>47320</v>
          </cell>
          <cell r="K198">
            <v>48125</v>
          </cell>
          <cell r="L198">
            <v>47960</v>
          </cell>
          <cell r="M198">
            <v>0</v>
          </cell>
          <cell r="N198">
            <v>0</v>
          </cell>
        </row>
        <row r="199">
          <cell r="C199">
            <v>43282.5</v>
          </cell>
          <cell r="D199">
            <v>43282.5</v>
          </cell>
          <cell r="E199">
            <v>43282.5</v>
          </cell>
          <cell r="F199">
            <v>43282.5</v>
          </cell>
          <cell r="G199">
            <v>43282.5</v>
          </cell>
          <cell r="H199">
            <v>43282.5</v>
          </cell>
          <cell r="I199">
            <v>43282.5</v>
          </cell>
          <cell r="J199">
            <v>43282.5</v>
          </cell>
          <cell r="K199">
            <v>43282.5</v>
          </cell>
          <cell r="L199">
            <v>43282.5</v>
          </cell>
          <cell r="M199">
            <v>43282.5</v>
          </cell>
          <cell r="N199">
            <v>43282.5</v>
          </cell>
        </row>
        <row r="203">
          <cell r="C203">
            <v>7140</v>
          </cell>
          <cell r="D203">
            <v>10750</v>
          </cell>
          <cell r="E203">
            <v>12820</v>
          </cell>
          <cell r="F203">
            <v>13700</v>
          </cell>
          <cell r="G203">
            <v>12000</v>
          </cell>
          <cell r="H203">
            <v>13000</v>
          </cell>
          <cell r="I203">
            <v>13000</v>
          </cell>
          <cell r="J203">
            <v>15000</v>
          </cell>
          <cell r="K203">
            <v>14000</v>
          </cell>
          <cell r="L203">
            <v>24000</v>
          </cell>
          <cell r="M203">
            <v>20000</v>
          </cell>
          <cell r="N203">
            <v>20000</v>
          </cell>
        </row>
        <row r="204">
          <cell r="C204">
            <v>7600</v>
          </cell>
          <cell r="D204">
            <v>10010</v>
          </cell>
          <cell r="E204">
            <v>13224</v>
          </cell>
          <cell r="F204">
            <v>13426.315789473683</v>
          </cell>
          <cell r="G204">
            <v>9645</v>
          </cell>
          <cell r="H204">
            <v>12054.166666666668</v>
          </cell>
          <cell r="I204">
            <v>10989.473684210527</v>
          </cell>
          <cell r="J204">
            <v>10780</v>
          </cell>
          <cell r="K204">
            <v>16512.5</v>
          </cell>
          <cell r="L204">
            <v>18145</v>
          </cell>
          <cell r="M204">
            <v>0</v>
          </cell>
          <cell r="N204">
            <v>0</v>
          </cell>
        </row>
        <row r="205">
          <cell r="C205">
            <v>11984.25</v>
          </cell>
          <cell r="D205">
            <v>11984.25</v>
          </cell>
          <cell r="E205">
            <v>11984.25</v>
          </cell>
          <cell r="F205">
            <v>11984.25</v>
          </cell>
          <cell r="G205">
            <v>11984.25</v>
          </cell>
          <cell r="H205">
            <v>11984.25</v>
          </cell>
          <cell r="I205">
            <v>11984.25</v>
          </cell>
          <cell r="J205">
            <v>11984.25</v>
          </cell>
          <cell r="K205">
            <v>11984.25</v>
          </cell>
          <cell r="L205">
            <v>11984.25</v>
          </cell>
          <cell r="M205">
            <v>11984.25</v>
          </cell>
          <cell r="N205">
            <v>11984.25</v>
          </cell>
        </row>
        <row r="209">
          <cell r="C209">
            <v>3000</v>
          </cell>
          <cell r="D209">
            <v>2650</v>
          </cell>
          <cell r="E209">
            <v>3080</v>
          </cell>
          <cell r="F209">
            <v>1420</v>
          </cell>
          <cell r="G209">
            <v>1830</v>
          </cell>
          <cell r="H209">
            <v>2500</v>
          </cell>
          <cell r="I209">
            <v>2000</v>
          </cell>
          <cell r="J209">
            <v>1810</v>
          </cell>
          <cell r="K209">
            <v>1840</v>
          </cell>
          <cell r="L209">
            <v>2740</v>
          </cell>
          <cell r="M209">
            <v>3500</v>
          </cell>
          <cell r="N209">
            <v>6190</v>
          </cell>
        </row>
        <row r="210">
          <cell r="C210">
            <v>3080</v>
          </cell>
          <cell r="D210">
            <v>3145</v>
          </cell>
          <cell r="E210">
            <v>3032</v>
          </cell>
          <cell r="F210">
            <v>2010.5263157894738</v>
          </cell>
          <cell r="G210">
            <v>1940</v>
          </cell>
          <cell r="H210">
            <v>3266.666666666667</v>
          </cell>
          <cell r="I210">
            <v>2610.5263157894738</v>
          </cell>
          <cell r="J210">
            <v>2585</v>
          </cell>
          <cell r="K210">
            <v>3504.1666666666665</v>
          </cell>
          <cell r="L210">
            <v>2685</v>
          </cell>
          <cell r="M210">
            <v>0</v>
          </cell>
          <cell r="N210">
            <v>0</v>
          </cell>
        </row>
        <row r="211">
          <cell r="C211">
            <v>4632.75</v>
          </cell>
          <cell r="D211">
            <v>4632.75</v>
          </cell>
          <cell r="E211">
            <v>4632.75</v>
          </cell>
          <cell r="F211">
            <v>4632.75</v>
          </cell>
          <cell r="G211">
            <v>4632.75</v>
          </cell>
          <cell r="H211">
            <v>4632.75</v>
          </cell>
          <cell r="I211">
            <v>4632.75</v>
          </cell>
          <cell r="J211">
            <v>4632.75</v>
          </cell>
          <cell r="K211">
            <v>4632.75</v>
          </cell>
          <cell r="L211">
            <v>4632.75</v>
          </cell>
          <cell r="M211">
            <v>4632.75</v>
          </cell>
          <cell r="N211">
            <v>4632.75</v>
          </cell>
        </row>
        <row r="221">
          <cell r="C221">
            <v>0</v>
          </cell>
          <cell r="D221">
            <v>0</v>
          </cell>
          <cell r="E221">
            <v>0</v>
          </cell>
          <cell r="F221">
            <v>0</v>
          </cell>
          <cell r="G221">
            <v>0</v>
          </cell>
          <cell r="H221">
            <v>0</v>
          </cell>
          <cell r="I221">
            <v>0</v>
          </cell>
          <cell r="J221">
            <v>0</v>
          </cell>
          <cell r="K221">
            <v>0</v>
          </cell>
          <cell r="L221">
            <v>0</v>
          </cell>
          <cell r="M221">
            <v>0</v>
          </cell>
          <cell r="N221">
            <v>15000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33">
          <cell r="C233">
            <v>91800</v>
          </cell>
          <cell r="D233">
            <v>114290</v>
          </cell>
          <cell r="E233">
            <v>138980</v>
          </cell>
          <cell r="F233">
            <v>130050</v>
          </cell>
          <cell r="G233">
            <v>101550</v>
          </cell>
          <cell r="H233">
            <v>121400</v>
          </cell>
          <cell r="I233">
            <v>145850</v>
          </cell>
          <cell r="J233">
            <v>170360</v>
          </cell>
          <cell r="K233">
            <v>185500</v>
          </cell>
          <cell r="L233">
            <v>209030</v>
          </cell>
          <cell r="M233">
            <v>215900</v>
          </cell>
          <cell r="N233">
            <v>198490</v>
          </cell>
        </row>
        <row r="234">
          <cell r="C234">
            <v>100073.33333333333</v>
          </cell>
          <cell r="D234">
            <v>105760</v>
          </cell>
          <cell r="E234">
            <v>134092</v>
          </cell>
          <cell r="F234">
            <v>125542.10526315789</v>
          </cell>
          <cell r="G234">
            <v>116120</v>
          </cell>
          <cell r="H234">
            <v>134870.83333333331</v>
          </cell>
          <cell r="I234">
            <v>118810.52631578947</v>
          </cell>
          <cell r="J234">
            <v>148365</v>
          </cell>
          <cell r="K234">
            <v>173466.66666666666</v>
          </cell>
          <cell r="L234">
            <v>166690</v>
          </cell>
          <cell r="M234">
            <v>0</v>
          </cell>
          <cell r="N234">
            <v>0</v>
          </cell>
        </row>
        <row r="235">
          <cell r="C235">
            <v>184722.75</v>
          </cell>
          <cell r="D235">
            <v>184722.75</v>
          </cell>
          <cell r="E235">
            <v>184722.75</v>
          </cell>
          <cell r="F235">
            <v>184722.75</v>
          </cell>
          <cell r="G235">
            <v>184722.75</v>
          </cell>
          <cell r="H235">
            <v>184722.75</v>
          </cell>
          <cell r="I235">
            <v>184722.75</v>
          </cell>
          <cell r="J235">
            <v>184722.75</v>
          </cell>
          <cell r="K235">
            <v>184722.75</v>
          </cell>
          <cell r="L235">
            <v>184722.75</v>
          </cell>
          <cell r="M235">
            <v>184722.75</v>
          </cell>
          <cell r="N235">
            <v>184722.75</v>
          </cell>
        </row>
        <row r="237">
          <cell r="C237">
            <v>320</v>
          </cell>
          <cell r="D237">
            <v>315</v>
          </cell>
          <cell r="E237">
            <v>140</v>
          </cell>
          <cell r="F237">
            <v>140</v>
          </cell>
          <cell r="G237">
            <v>150</v>
          </cell>
          <cell r="H237">
            <v>250</v>
          </cell>
          <cell r="I237">
            <v>170</v>
          </cell>
          <cell r="J237">
            <v>170</v>
          </cell>
          <cell r="K237">
            <v>630</v>
          </cell>
          <cell r="L237">
            <v>410</v>
          </cell>
          <cell r="M237">
            <v>550</v>
          </cell>
          <cell r="N237">
            <v>310</v>
          </cell>
        </row>
        <row r="238">
          <cell r="C238">
            <v>426.66666666666669</v>
          </cell>
          <cell r="D238">
            <v>205</v>
          </cell>
          <cell r="E238">
            <v>244</v>
          </cell>
          <cell r="F238">
            <v>347.36842105263156</v>
          </cell>
          <cell r="G238">
            <v>225</v>
          </cell>
          <cell r="H238">
            <v>183.33333333333334</v>
          </cell>
          <cell r="I238">
            <v>231.57894736842107</v>
          </cell>
          <cell r="J238">
            <v>315</v>
          </cell>
          <cell r="K238">
            <v>633.33333333333326</v>
          </cell>
          <cell r="L238">
            <v>320</v>
          </cell>
          <cell r="M238">
            <v>0</v>
          </cell>
          <cell r="N238">
            <v>0</v>
          </cell>
        </row>
        <row r="239">
          <cell r="C239">
            <v>0</v>
          </cell>
          <cell r="D239">
            <v>0</v>
          </cell>
          <cell r="E239">
            <v>0</v>
          </cell>
          <cell r="F239">
            <v>0</v>
          </cell>
          <cell r="G239">
            <v>0</v>
          </cell>
          <cell r="H239">
            <v>0</v>
          </cell>
          <cell r="I239">
            <v>0</v>
          </cell>
          <cell r="J239">
            <v>0</v>
          </cell>
          <cell r="K239">
            <v>0</v>
          </cell>
          <cell r="L239">
            <v>0</v>
          </cell>
          <cell r="M239">
            <v>0</v>
          </cell>
          <cell r="N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K4">
            <v>3.15</v>
          </cell>
          <cell r="L4">
            <v>3.82</v>
          </cell>
        </row>
        <row r="5">
          <cell r="K5">
            <v>2.69</v>
          </cell>
          <cell r="L5">
            <v>1.82</v>
          </cell>
        </row>
        <row r="6">
          <cell r="K6">
            <v>1.71</v>
          </cell>
          <cell r="L6">
            <v>1.07</v>
          </cell>
        </row>
        <row r="7">
          <cell r="K7">
            <v>1.31</v>
          </cell>
          <cell r="L7">
            <v>0.81</v>
          </cell>
        </row>
        <row r="8">
          <cell r="K8">
            <v>1.05</v>
          </cell>
          <cell r="L8">
            <v>0.65</v>
          </cell>
        </row>
        <row r="9">
          <cell r="K9">
            <v>1.26</v>
          </cell>
        </row>
        <row r="10">
          <cell r="K10">
            <v>1.1200000000000001</v>
          </cell>
        </row>
        <row r="11">
          <cell r="K11">
            <v>1</v>
          </cell>
        </row>
        <row r="12">
          <cell r="K12">
            <v>1.17</v>
          </cell>
        </row>
        <row r="13">
          <cell r="K13">
            <v>1.07</v>
          </cell>
        </row>
        <row r="14">
          <cell r="K14">
            <v>1</v>
          </cell>
        </row>
        <row r="15">
          <cell r="K15">
            <v>1.1599999999999999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PPM IND"/>
      <sheetName val="DELIVERY"/>
      <sheetName val="SCRAP"/>
      <sheetName val="SAFETY"/>
      <sheetName val="PRODUCTIVITY"/>
      <sheetName val="Daily Charts"/>
    </sheetNames>
    <sheetDataSet>
      <sheetData sheetId="0" refreshError="1">
        <row r="12">
          <cell r="C12">
            <v>0.8</v>
          </cell>
          <cell r="D12" t="str">
            <v>PLAN</v>
          </cell>
          <cell r="E12">
            <v>0.95</v>
          </cell>
          <cell r="F12">
            <v>0.95</v>
          </cell>
          <cell r="G12">
            <v>0.96</v>
          </cell>
          <cell r="H12">
            <v>0.96</v>
          </cell>
          <cell r="I12">
            <v>0.96</v>
          </cell>
          <cell r="J12">
            <v>0.97</v>
          </cell>
          <cell r="K12">
            <v>0.97</v>
          </cell>
          <cell r="L12">
            <v>0.97</v>
          </cell>
          <cell r="M12">
            <v>0.97</v>
          </cell>
          <cell r="N12">
            <v>0.97</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s>
    <sheetDataSet>
      <sheetData sheetId="0"/>
      <sheetData sheetId="1" refreshError="1">
        <row r="3">
          <cell r="D3" t="str">
            <v>DTG - KD Tools</v>
          </cell>
        </row>
        <row r="4">
          <cell r="B4">
            <v>89.7</v>
          </cell>
          <cell r="D4" t="str">
            <v>Pro America</v>
          </cell>
        </row>
        <row r="5">
          <cell r="B5">
            <v>96.4</v>
          </cell>
        </row>
        <row r="6">
          <cell r="B6">
            <v>97.4</v>
          </cell>
        </row>
        <row r="7">
          <cell r="B7">
            <v>98.2</v>
          </cell>
        </row>
        <row r="8">
          <cell r="B8">
            <v>98.1</v>
          </cell>
        </row>
        <row r="9">
          <cell r="B9">
            <v>98.2</v>
          </cell>
        </row>
        <row r="10">
          <cell r="B10">
            <v>99</v>
          </cell>
        </row>
        <row r="11">
          <cell r="B11">
            <v>98.5</v>
          </cell>
        </row>
        <row r="12">
          <cell r="B12">
            <v>97.7</v>
          </cell>
        </row>
        <row r="13">
          <cell r="B13">
            <v>95.6</v>
          </cell>
          <cell r="C13">
            <v>98</v>
          </cell>
        </row>
        <row r="14">
          <cell r="B14">
            <v>95.3</v>
          </cell>
          <cell r="C14">
            <v>98</v>
          </cell>
        </row>
        <row r="15">
          <cell r="C15">
            <v>98</v>
          </cell>
        </row>
        <row r="16">
          <cell r="C16">
            <v>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1">
          <cell r="C61" t="str">
            <v>JAN.</v>
          </cell>
          <cell r="D61" t="str">
            <v>FEB.</v>
          </cell>
          <cell r="E61" t="str">
            <v>MAR.</v>
          </cell>
          <cell r="F61" t="str">
            <v>APR.</v>
          </cell>
          <cell r="G61" t="str">
            <v>MAY</v>
          </cell>
          <cell r="H61" t="str">
            <v>JUN.</v>
          </cell>
          <cell r="I61" t="str">
            <v>JUL.</v>
          </cell>
          <cell r="J61" t="str">
            <v>AUG.</v>
          </cell>
          <cell r="K61" t="str">
            <v>SEP.</v>
          </cell>
          <cell r="L61" t="str">
            <v>OCT.</v>
          </cell>
          <cell r="M61" t="str">
            <v>NOV.</v>
          </cell>
          <cell r="N61" t="str">
            <v>DEC.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s>
    <sheetDataSet>
      <sheetData sheetId="0" refreshError="1"/>
      <sheetData sheetId="1" refreshError="1">
        <row r="63">
          <cell r="I63" t="str">
            <v>Quality - OPEN/Bullock Acting</v>
          </cell>
          <cell r="J63" t="str">
            <v/>
          </cell>
          <cell r="K63" t="str">
            <v/>
          </cell>
          <cell r="L63" t="str">
            <v/>
          </cell>
          <cell r="M63" t="str">
            <v/>
          </cell>
          <cell r="N63" t="str">
            <v/>
          </cell>
          <cell r="O63" t="str">
            <v/>
          </cell>
          <cell r="P63" t="str">
            <v/>
          </cell>
          <cell r="Q63" t="str">
            <v/>
          </cell>
          <cell r="R63" t="str">
            <v/>
          </cell>
          <cell r="S63" t="str">
            <v/>
          </cell>
          <cell r="T63" t="str">
            <v/>
          </cell>
          <cell r="U63" t="str">
            <v/>
          </cell>
        </row>
        <row r="64">
          <cell r="I64" t="str">
            <v>Finance - Raymond</v>
          </cell>
          <cell r="J64" t="str">
            <v/>
          </cell>
          <cell r="K64" t="str">
            <v/>
          </cell>
          <cell r="L64" t="str">
            <v/>
          </cell>
          <cell r="M64" t="str">
            <v/>
          </cell>
          <cell r="N64" t="str">
            <v/>
          </cell>
          <cell r="O64" t="str">
            <v/>
          </cell>
          <cell r="P64" t="str">
            <v/>
          </cell>
          <cell r="Q64" t="str">
            <v/>
          </cell>
          <cell r="R64" t="str">
            <v/>
          </cell>
          <cell r="S64" t="str">
            <v/>
          </cell>
          <cell r="T64" t="str">
            <v/>
          </cell>
          <cell r="U64" t="str">
            <v/>
          </cell>
        </row>
        <row r="65">
          <cell r="I65" t="str">
            <v>Cold Form Engineering - Wang</v>
          </cell>
          <cell r="J65" t="str">
            <v/>
          </cell>
          <cell r="K65" t="str">
            <v/>
          </cell>
          <cell r="L65" t="str">
            <v/>
          </cell>
          <cell r="M65" t="str">
            <v/>
          </cell>
          <cell r="N65" t="str">
            <v/>
          </cell>
          <cell r="O65" t="str">
            <v/>
          </cell>
          <cell r="P65" t="str">
            <v/>
          </cell>
          <cell r="Q65" t="str">
            <v/>
          </cell>
          <cell r="R65" t="str">
            <v/>
          </cell>
          <cell r="S65" t="str">
            <v/>
          </cell>
          <cell r="T65" t="str">
            <v/>
          </cell>
          <cell r="U65" t="str">
            <v/>
          </cell>
        </row>
        <row r="66">
          <cell r="I66" t="str">
            <v>Human Resources - Heggie</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I67" t="str">
            <v>Plant Manager - Iezzi</v>
          </cell>
          <cell r="J67" t="str">
            <v/>
          </cell>
          <cell r="K67" t="str">
            <v/>
          </cell>
          <cell r="L67" t="str">
            <v/>
          </cell>
          <cell r="M67" t="str">
            <v/>
          </cell>
          <cell r="N67" t="str">
            <v/>
          </cell>
          <cell r="O67" t="str">
            <v/>
          </cell>
          <cell r="P67" t="str">
            <v/>
          </cell>
          <cell r="Q67" t="str">
            <v/>
          </cell>
          <cell r="R67" t="str">
            <v/>
          </cell>
          <cell r="S67" t="str">
            <v/>
          </cell>
          <cell r="T67" t="str">
            <v/>
          </cell>
          <cell r="U67" t="str">
            <v/>
          </cell>
        </row>
        <row r="68">
          <cell r="J68" t="str">
            <v/>
          </cell>
          <cell r="K68" t="str">
            <v/>
          </cell>
          <cell r="L68" t="str">
            <v/>
          </cell>
          <cell r="M68" t="str">
            <v/>
          </cell>
          <cell r="N68" t="str">
            <v/>
          </cell>
          <cell r="O68" t="str">
            <v/>
          </cell>
          <cell r="P68" t="str">
            <v/>
          </cell>
          <cell r="Q68" t="str">
            <v/>
          </cell>
          <cell r="R68" t="str">
            <v/>
          </cell>
          <cell r="S68" t="str">
            <v/>
          </cell>
          <cell r="T68" t="str">
            <v/>
          </cell>
          <cell r="U68" t="str">
            <v/>
          </cell>
        </row>
        <row r="69">
          <cell r="J69" t="str">
            <v/>
          </cell>
          <cell r="K69" t="str">
            <v/>
          </cell>
          <cell r="L69" t="str">
            <v/>
          </cell>
          <cell r="M69" t="str">
            <v/>
          </cell>
          <cell r="N69" t="str">
            <v/>
          </cell>
          <cell r="O69" t="str">
            <v/>
          </cell>
          <cell r="P69" t="str">
            <v/>
          </cell>
          <cell r="Q69" t="str">
            <v/>
          </cell>
          <cell r="R69" t="str">
            <v/>
          </cell>
          <cell r="S69" t="str">
            <v/>
          </cell>
          <cell r="T69" t="str">
            <v/>
          </cell>
          <cell r="U69" t="str">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Feuil1"/>
      <sheetName val="Feuil2"/>
      <sheetName val="Feuil3"/>
      <sheetName val="Cntmrs_Recruit"/>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s>
    <sheetDataSet>
      <sheetData sheetId="0"/>
      <sheetData sheetId="1"/>
      <sheetData sheetId="2" refreshError="1">
        <row r="59">
          <cell r="I59" t="str">
            <v>Quality - OPEN/Bullock Acting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P6010"/>
      <sheetName val="P6010data"/>
      <sheetName val="P6100"/>
      <sheetName val="P6170"/>
      <sheetName val="P6170data"/>
      <sheetName val="P6700"/>
      <sheetName val="P6700data"/>
      <sheetName val="P8010"/>
      <sheetName val="P8010data"/>
      <sheetName val="P8100 "/>
      <sheetName val="P8100data"/>
      <sheetName val="P8170"/>
      <sheetName val="P8170data"/>
      <sheetName val="P8700"/>
      <sheetName val="P8700data"/>
      <sheetName val="P4100"/>
      <sheetName val="P4100data"/>
      <sheetName val="P4170"/>
      <sheetName val="P4170data"/>
      <sheetName val="P4700"/>
      <sheetName val="P4700data"/>
      <sheetName val="ProVU 4"/>
      <sheetName val="ProVUdata"/>
      <sheetName val="ProVU C"/>
      <sheetName val="ProVU &amp; P Options"/>
      <sheetName val="N2300"/>
      <sheetName val="N2300data"/>
      <sheetName val="N6120"/>
      <sheetName val="N6120data"/>
      <sheetName val="N6400"/>
      <sheetName val="N6400data"/>
      <sheetName val="N6500"/>
      <sheetName val="N6500data"/>
      <sheetName val="N6600"/>
      <sheetName val="N6600data"/>
      <sheetName val="N8600"/>
      <sheetName val="N8600data"/>
      <sheetName val="N4400"/>
      <sheetName val="N4400data"/>
      <sheetName val="N8080"/>
      <sheetName val="N8080data"/>
      <sheetName val="N Series Options "/>
      <sheetName val="8800"/>
      <sheetName val="8800data"/>
      <sheetName val="8840"/>
      <sheetName val="P6100data"/>
      <sheetName val="8840data"/>
      <sheetName val="MLC 9000+"/>
      <sheetName val="MLC9000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N2300   1/32 DIN INDICATOR &amp; CONTROLLER</v>
          </cell>
        </row>
        <row r="2">
          <cell r="A2" t="str">
            <v>Order Code</v>
          </cell>
          <cell r="B2" t="str">
            <v>N2300</v>
          </cell>
          <cell r="C2" t="str">
            <v>-</v>
          </cell>
          <cell r="D2" t="str">
            <v>xx</v>
          </cell>
          <cell r="E2" t="str">
            <v>x</v>
          </cell>
          <cell r="F2" t="str">
            <v>x</v>
          </cell>
        </row>
        <row r="3">
          <cell r="A3" t="str">
            <v>Output type</v>
          </cell>
        </row>
        <row r="4">
          <cell r="A4" t="str">
            <v>Indicator only</v>
          </cell>
          <cell r="D4" t="str">
            <v>00</v>
          </cell>
        </row>
        <row r="5">
          <cell r="A5" t="str">
            <v>Indicator + Alarm 1 (Relay)</v>
          </cell>
          <cell r="D5" t="str">
            <v>01</v>
          </cell>
        </row>
        <row r="6">
          <cell r="A6" t="str">
            <v>Indicator + Alarm 1 (SSR)</v>
          </cell>
          <cell r="D6" t="str">
            <v>02</v>
          </cell>
        </row>
        <row r="7">
          <cell r="A7" t="str">
            <v>Controller (Relay) + Alarm 1 (SSR)</v>
          </cell>
          <cell r="D7" t="str">
            <v>12</v>
          </cell>
        </row>
        <row r="8">
          <cell r="A8" t="str">
            <v>Controller (SSR) + Alarm 1 (Relay)</v>
          </cell>
          <cell r="D8" t="str">
            <v>21</v>
          </cell>
        </row>
        <row r="9">
          <cell r="A9" t="str">
            <v>Option</v>
          </cell>
        </row>
        <row r="10">
          <cell r="A10" t="str">
            <v>No option fitted</v>
          </cell>
          <cell r="E10">
            <v>0</v>
          </cell>
        </row>
        <row r="11">
          <cell r="A11" t="str">
            <v>Alarm 2 - Relay output (not available if output type = 00)</v>
          </cell>
          <cell r="E11">
            <v>1</v>
          </cell>
        </row>
        <row r="12">
          <cell r="A12" t="str">
            <v>RS 485 Comms (MODBUS Protocol)</v>
          </cell>
          <cell r="E12">
            <v>2</v>
          </cell>
        </row>
        <row r="13">
          <cell r="A13" t="str">
            <v>Display colour and power supply</v>
          </cell>
        </row>
        <row r="14">
          <cell r="A14" t="str">
            <v>Green display/90-264V AC line supply</v>
          </cell>
          <cell r="F14">
            <v>0</v>
          </cell>
        </row>
        <row r="15">
          <cell r="A15" t="str">
            <v>Red display/90-264V AC line supply</v>
          </cell>
          <cell r="F15">
            <v>1</v>
          </cell>
        </row>
        <row r="16">
          <cell r="A16" t="str">
            <v>Green display/12-30V DC/24 AC line supply</v>
          </cell>
          <cell r="F16">
            <v>2</v>
          </cell>
        </row>
        <row r="17">
          <cell r="A17" t="str">
            <v>Red display/12-30V DC/24 AC line supply</v>
          </cell>
          <cell r="F17">
            <v>3</v>
          </cell>
        </row>
        <row r="18">
          <cell r="A18" t="str">
            <v>Full product manual</v>
          </cell>
        </row>
        <row r="19">
          <cell r="A19" t="str">
            <v>Operator Manual can be supplied separately</v>
          </cell>
        </row>
        <row r="20">
          <cell r="A20" t="str">
            <v>Site Manual can be supplied separately</v>
          </cell>
        </row>
        <row r="21">
          <cell r="A21" t="str">
            <v>Note: A concise product manual is supplied with each product</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N4400 1/4 DIN PROFILER</v>
          </cell>
        </row>
      </sheetData>
      <sheetData sheetId="40" refreshError="1"/>
      <sheetData sheetId="41" refreshError="1"/>
      <sheetData sheetId="42" refreshError="1"/>
      <sheetData sheetId="43" refreshError="1"/>
      <sheetData sheetId="44" refreshError="1"/>
      <sheetData sheetId="45" refreshError="1"/>
      <sheetData sheetId="46">
        <row r="3">
          <cell r="K3" t="str">
            <v>x</v>
          </cell>
        </row>
      </sheetData>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28" sqref="A28"/>
    </sheetView>
  </sheetViews>
  <sheetFormatPr defaultRowHeight="15"/>
  <cols>
    <col min="1" max="1" width="71.42578125" style="2" customWidth="1"/>
    <col min="2" max="2" width="7.140625" style="2" customWidth="1"/>
    <col min="3" max="4" width="3.85546875" style="2" customWidth="1"/>
    <col min="5" max="5" width="2.5703125" style="2" customWidth="1"/>
    <col min="6" max="8" width="3.85546875" style="2" customWidth="1"/>
  </cols>
  <sheetData>
    <row r="1" spans="1:8" ht="15.75">
      <c r="A1" s="288" t="s">
        <v>46</v>
      </c>
      <c r="B1" s="289"/>
      <c r="C1" s="289"/>
      <c r="D1" s="289"/>
      <c r="E1" s="289"/>
      <c r="F1" s="289"/>
      <c r="G1" s="289"/>
      <c r="H1" s="290"/>
    </row>
    <row r="2" spans="1:8">
      <c r="A2" s="20" t="s">
        <v>39</v>
      </c>
      <c r="B2" s="17" t="s">
        <v>44</v>
      </c>
      <c r="C2" s="17"/>
      <c r="D2" s="17"/>
      <c r="E2" s="17" t="s">
        <v>0</v>
      </c>
      <c r="F2" s="17"/>
      <c r="G2" s="17"/>
      <c r="H2" s="21"/>
    </row>
    <row r="3" spans="1:8">
      <c r="A3" s="22" t="s">
        <v>41</v>
      </c>
      <c r="B3" s="15"/>
      <c r="C3" s="15"/>
      <c r="D3" s="15"/>
      <c r="E3" s="15"/>
      <c r="F3" s="15"/>
      <c r="G3" s="15"/>
      <c r="H3" s="23"/>
    </row>
    <row r="4" spans="1:8">
      <c r="A4" s="24" t="s">
        <v>1</v>
      </c>
      <c r="B4" s="6"/>
      <c r="C4" s="6">
        <v>3</v>
      </c>
      <c r="D4" s="6"/>
      <c r="E4" s="6"/>
      <c r="F4" s="6"/>
      <c r="G4" s="6"/>
      <c r="H4" s="25"/>
    </row>
    <row r="5" spans="1:8">
      <c r="A5" s="24" t="s">
        <v>2</v>
      </c>
      <c r="B5" s="6"/>
      <c r="C5" s="6">
        <v>6</v>
      </c>
      <c r="D5" s="6"/>
      <c r="E5" s="6"/>
      <c r="F5" s="6"/>
      <c r="G5" s="6"/>
      <c r="H5" s="25"/>
    </row>
    <row r="6" spans="1:8">
      <c r="A6" s="22" t="s">
        <v>42</v>
      </c>
      <c r="B6" s="16"/>
      <c r="C6" s="16"/>
      <c r="D6" s="16"/>
      <c r="E6" s="16"/>
      <c r="F6" s="16"/>
      <c r="G6" s="16"/>
      <c r="H6" s="26"/>
    </row>
    <row r="7" spans="1:8">
      <c r="A7" s="27" t="s">
        <v>5</v>
      </c>
      <c r="B7" s="6"/>
      <c r="C7" s="6"/>
      <c r="D7" s="6">
        <v>0</v>
      </c>
      <c r="E7" s="6"/>
      <c r="F7" s="6"/>
      <c r="G7" s="6"/>
      <c r="H7" s="25"/>
    </row>
    <row r="8" spans="1:8">
      <c r="A8" s="27" t="s">
        <v>4</v>
      </c>
      <c r="B8" s="6"/>
      <c r="C8" s="6"/>
      <c r="D8" s="6">
        <v>1</v>
      </c>
      <c r="E8" s="6"/>
      <c r="F8" s="6"/>
      <c r="G8" s="6"/>
      <c r="H8" s="25"/>
    </row>
    <row r="9" spans="1:8">
      <c r="A9" s="22" t="s">
        <v>43</v>
      </c>
      <c r="B9" s="15"/>
      <c r="C9" s="15"/>
      <c r="D9" s="15"/>
      <c r="E9" s="15"/>
      <c r="F9" s="15"/>
      <c r="G9" s="15"/>
      <c r="H9" s="23"/>
    </row>
    <row r="10" spans="1:8">
      <c r="A10" s="27" t="s">
        <v>7</v>
      </c>
      <c r="B10" s="6"/>
      <c r="C10" s="6"/>
      <c r="D10" s="6"/>
      <c r="E10" s="6"/>
      <c r="F10" s="6">
        <v>0</v>
      </c>
      <c r="G10" s="6"/>
      <c r="H10" s="25"/>
    </row>
    <row r="11" spans="1:8" ht="15" customHeight="1">
      <c r="A11" s="43" t="s">
        <v>47</v>
      </c>
      <c r="B11" s="6"/>
      <c r="C11" s="6"/>
      <c r="D11" s="6"/>
      <c r="E11" s="6"/>
      <c r="F11" s="6">
        <v>1</v>
      </c>
      <c r="G11" s="6"/>
      <c r="H11" s="25"/>
    </row>
    <row r="12" spans="1:8">
      <c r="A12" s="28" t="s">
        <v>48</v>
      </c>
      <c r="B12" s="18"/>
      <c r="C12" s="18"/>
      <c r="D12" s="18"/>
      <c r="E12" s="18"/>
      <c r="F12" s="18">
        <v>2</v>
      </c>
      <c r="G12" s="18"/>
      <c r="H12" s="29"/>
    </row>
    <row r="13" spans="1:8">
      <c r="A13" s="30" t="s">
        <v>49</v>
      </c>
      <c r="B13" s="19"/>
      <c r="C13" s="19"/>
      <c r="D13" s="19"/>
      <c r="E13" s="19"/>
      <c r="F13" s="19">
        <v>3</v>
      </c>
      <c r="G13" s="19"/>
      <c r="H13" s="31"/>
    </row>
    <row r="14" spans="1:8">
      <c r="A14" s="22" t="s">
        <v>8</v>
      </c>
      <c r="B14" s="15"/>
      <c r="C14" s="15"/>
      <c r="D14" s="15"/>
      <c r="E14" s="15"/>
      <c r="F14" s="15"/>
      <c r="G14" s="15"/>
      <c r="H14" s="23"/>
    </row>
    <row r="15" spans="1:8">
      <c r="A15" s="27" t="s">
        <v>9</v>
      </c>
      <c r="B15" s="6"/>
      <c r="C15" s="6"/>
      <c r="D15" s="6"/>
      <c r="E15" s="6"/>
      <c r="F15" s="6"/>
      <c r="G15" s="6">
        <v>0</v>
      </c>
      <c r="H15" s="25"/>
    </row>
    <row r="16" spans="1:8">
      <c r="A16" s="27" t="s">
        <v>10</v>
      </c>
      <c r="B16" s="6"/>
      <c r="C16" s="6"/>
      <c r="D16" s="6"/>
      <c r="E16" s="6"/>
      <c r="F16" s="6"/>
      <c r="G16" s="6">
        <v>1</v>
      </c>
      <c r="H16" s="25"/>
    </row>
    <row r="17" spans="1:8">
      <c r="A17" s="27" t="s">
        <v>11</v>
      </c>
      <c r="B17" s="6"/>
      <c r="C17" s="6"/>
      <c r="D17" s="6"/>
      <c r="E17" s="6"/>
      <c r="F17" s="6"/>
      <c r="G17" s="6">
        <v>2</v>
      </c>
      <c r="H17" s="25"/>
    </row>
    <row r="18" spans="1:8">
      <c r="A18" s="32" t="s">
        <v>45</v>
      </c>
      <c r="B18" s="6"/>
      <c r="C18" s="6"/>
      <c r="D18" s="6"/>
      <c r="E18" s="6"/>
      <c r="F18" s="6"/>
      <c r="G18" s="6">
        <v>3</v>
      </c>
      <c r="H18" s="25"/>
    </row>
    <row r="19" spans="1:8">
      <c r="A19" s="22" t="s">
        <v>12</v>
      </c>
      <c r="B19" s="15"/>
      <c r="C19" s="15"/>
      <c r="D19" s="15"/>
      <c r="E19" s="15"/>
      <c r="F19" s="15"/>
      <c r="G19" s="15"/>
      <c r="H19" s="23"/>
    </row>
    <row r="20" spans="1:8">
      <c r="A20" s="27" t="s">
        <v>9</v>
      </c>
      <c r="B20" s="6"/>
      <c r="C20" s="6"/>
      <c r="D20" s="6"/>
      <c r="E20" s="6"/>
      <c r="F20" s="6"/>
      <c r="G20" s="6"/>
      <c r="H20" s="25">
        <v>0</v>
      </c>
    </row>
    <row r="21" spans="1:8">
      <c r="A21" s="27" t="s">
        <v>13</v>
      </c>
      <c r="B21" s="6"/>
      <c r="C21" s="6"/>
      <c r="D21" s="6"/>
      <c r="E21" s="6"/>
      <c r="F21" s="6"/>
      <c r="G21" s="6"/>
      <c r="H21" s="25">
        <v>1</v>
      </c>
    </row>
    <row r="22" spans="1:8">
      <c r="A22" s="28" t="s">
        <v>51</v>
      </c>
      <c r="B22" s="18"/>
      <c r="C22" s="18"/>
      <c r="D22" s="18"/>
      <c r="E22" s="18"/>
      <c r="F22" s="18"/>
      <c r="G22" s="18"/>
      <c r="H22" s="29">
        <v>2</v>
      </c>
    </row>
    <row r="23" spans="1:8">
      <c r="A23" s="30" t="s">
        <v>52</v>
      </c>
      <c r="B23" s="19"/>
      <c r="C23" s="19"/>
      <c r="D23" s="19"/>
      <c r="E23" s="19"/>
      <c r="F23" s="19"/>
      <c r="G23" s="19"/>
      <c r="H23" s="31">
        <v>3</v>
      </c>
    </row>
    <row r="24" spans="1:8">
      <c r="A24" s="33" t="s">
        <v>40</v>
      </c>
      <c r="B24" s="34"/>
      <c r="C24" s="34"/>
      <c r="D24" s="34"/>
      <c r="E24" s="34"/>
      <c r="F24" s="34"/>
      <c r="G24" s="34"/>
      <c r="H24" s="35"/>
    </row>
    <row r="25" spans="1:8">
      <c r="A25" s="22" t="s">
        <v>23</v>
      </c>
      <c r="B25" s="15"/>
      <c r="C25" s="15"/>
      <c r="D25" s="15"/>
      <c r="E25" s="15"/>
      <c r="F25" s="15"/>
      <c r="G25" s="15"/>
      <c r="H25" s="23"/>
    </row>
    <row r="26" spans="1:8">
      <c r="A26" s="27" t="s">
        <v>24</v>
      </c>
      <c r="B26" s="8" t="s">
        <v>30</v>
      </c>
      <c r="C26" s="36"/>
      <c r="D26" s="6"/>
      <c r="E26" s="6"/>
      <c r="F26" s="6"/>
      <c r="G26" s="6"/>
      <c r="H26" s="25"/>
    </row>
    <row r="27" spans="1:8">
      <c r="A27" s="27" t="s">
        <v>25</v>
      </c>
      <c r="B27" s="8" t="s">
        <v>31</v>
      </c>
      <c r="C27" s="36"/>
      <c r="D27" s="6"/>
      <c r="E27" s="6"/>
      <c r="F27" s="6"/>
      <c r="G27" s="6"/>
      <c r="H27" s="25"/>
    </row>
    <row r="28" spans="1:8">
      <c r="A28" s="27" t="s">
        <v>26</v>
      </c>
      <c r="B28" s="8" t="s">
        <v>33</v>
      </c>
      <c r="C28" s="36"/>
      <c r="D28" s="6"/>
      <c r="E28" s="6"/>
      <c r="F28" s="6"/>
      <c r="G28" s="6"/>
      <c r="H28" s="25"/>
    </row>
    <row r="29" spans="1:8">
      <c r="A29" s="27" t="s">
        <v>27</v>
      </c>
      <c r="B29" s="9" t="s">
        <v>34</v>
      </c>
      <c r="C29" s="36"/>
      <c r="D29" s="10"/>
      <c r="E29" s="10"/>
      <c r="F29" s="10"/>
      <c r="G29" s="10"/>
      <c r="H29" s="37"/>
    </row>
    <row r="30" spans="1:8">
      <c r="A30" s="27" t="s">
        <v>28</v>
      </c>
      <c r="B30" s="9" t="s">
        <v>35</v>
      </c>
      <c r="C30" s="36"/>
      <c r="D30" s="10"/>
      <c r="E30" s="10"/>
      <c r="F30" s="10"/>
      <c r="G30" s="10"/>
      <c r="H30" s="37"/>
    </row>
    <row r="31" spans="1:8" ht="15.75" thickBot="1">
      <c r="A31" s="38" t="s">
        <v>29</v>
      </c>
      <c r="B31" s="39" t="s">
        <v>36</v>
      </c>
      <c r="C31" s="40"/>
      <c r="D31" s="41"/>
      <c r="E31" s="41"/>
      <c r="F31" s="41"/>
      <c r="G31" s="41"/>
      <c r="H31" s="42"/>
    </row>
    <row r="32" spans="1:8">
      <c r="B32" s="10"/>
      <c r="C32" s="10"/>
      <c r="D32" s="10"/>
      <c r="E32" s="10"/>
      <c r="F32" s="10"/>
      <c r="G32" s="10"/>
      <c r="H32" s="10"/>
    </row>
    <row r="33" spans="2:8">
      <c r="B33" s="7"/>
      <c r="C33" s="7"/>
      <c r="D33" s="7"/>
      <c r="E33" s="7"/>
      <c r="F33" s="7"/>
      <c r="G33" s="7"/>
      <c r="H33" s="7"/>
    </row>
    <row r="34" spans="2:8">
      <c r="B34" s="11"/>
      <c r="C34" s="7"/>
      <c r="D34" s="7"/>
      <c r="E34" s="7"/>
      <c r="F34" s="7"/>
      <c r="G34" s="7"/>
      <c r="H34" s="7"/>
    </row>
    <row r="35" spans="2:8">
      <c r="B35" s="7"/>
      <c r="C35" s="7"/>
      <c r="D35" s="7"/>
      <c r="E35" s="7"/>
      <c r="F35" s="7"/>
      <c r="G35" s="7"/>
      <c r="H35" s="7"/>
    </row>
    <row r="36" spans="2:8">
      <c r="B36" s="7"/>
      <c r="C36" s="7"/>
      <c r="D36" s="7"/>
      <c r="E36" s="7"/>
      <c r="F36" s="7"/>
      <c r="G36" s="7"/>
      <c r="H36" s="7"/>
    </row>
    <row r="37" spans="2:8">
      <c r="B37" s="7"/>
      <c r="C37" s="7"/>
      <c r="D37" s="7"/>
      <c r="E37" s="7"/>
      <c r="F37" s="7"/>
      <c r="G37" s="7"/>
      <c r="H37" s="7"/>
    </row>
    <row r="38" spans="2:8">
      <c r="B38" s="12"/>
      <c r="C38" s="12"/>
      <c r="D38" s="12"/>
      <c r="E38" s="12"/>
      <c r="F38" s="12"/>
      <c r="G38" s="12"/>
      <c r="H38" s="12"/>
    </row>
    <row r="39" spans="2:8">
      <c r="B39" s="7"/>
      <c r="C39" s="7"/>
      <c r="D39" s="7"/>
      <c r="E39" s="7"/>
      <c r="F39" s="7"/>
      <c r="G39" s="7"/>
      <c r="H39" s="7"/>
    </row>
    <row r="40" spans="2:8">
      <c r="B40" s="7"/>
      <c r="C40" s="7"/>
      <c r="D40" s="7"/>
      <c r="E40" s="7"/>
      <c r="F40" s="7"/>
      <c r="G40" s="7"/>
      <c r="H40" s="7"/>
    </row>
    <row r="41" spans="2:8">
      <c r="B41" s="8"/>
      <c r="C41" s="7"/>
      <c r="D41" s="7"/>
      <c r="E41" s="7"/>
      <c r="F41" s="7"/>
      <c r="G41" s="7"/>
      <c r="H41" s="7"/>
    </row>
    <row r="42" spans="2:8">
      <c r="B42" s="8"/>
      <c r="C42" s="7"/>
      <c r="D42" s="7"/>
      <c r="E42" s="7"/>
      <c r="F42" s="7"/>
      <c r="G42" s="7"/>
      <c r="H42" s="7"/>
    </row>
    <row r="43" spans="2:8">
      <c r="B43" s="8"/>
    </row>
    <row r="44" spans="2:8">
      <c r="B44" s="9"/>
    </row>
    <row r="45" spans="2:8">
      <c r="B45" s="9"/>
    </row>
    <row r="46" spans="2:8">
      <c r="B46" s="9"/>
    </row>
    <row r="47" spans="2:8">
      <c r="B47" s="9"/>
    </row>
    <row r="48" spans="2:8">
      <c r="B48" s="13"/>
      <c r="C48" s="10"/>
      <c r="D48" s="10"/>
      <c r="E48" s="10"/>
      <c r="F48" s="10"/>
      <c r="G48" s="10"/>
      <c r="H48" s="10"/>
    </row>
    <row r="49" spans="2:8">
      <c r="B49" s="10"/>
      <c r="C49" s="10"/>
      <c r="D49" s="10"/>
      <c r="E49" s="10"/>
      <c r="F49" s="10"/>
      <c r="G49" s="10"/>
      <c r="H49" s="10"/>
    </row>
    <row r="50" spans="2:8">
      <c r="B50" s="12"/>
      <c r="C50" s="12"/>
      <c r="D50" s="12"/>
      <c r="E50" s="12"/>
      <c r="F50" s="12"/>
      <c r="G50" s="12"/>
      <c r="H50" s="12"/>
    </row>
    <row r="51" spans="2:8">
      <c r="B51" s="10"/>
      <c r="C51" s="10"/>
      <c r="D51" s="10"/>
      <c r="E51" s="10"/>
      <c r="F51" s="14"/>
      <c r="G51" s="10"/>
      <c r="H51" s="10"/>
    </row>
    <row r="52" spans="2:8">
      <c r="B52" s="10"/>
      <c r="C52" s="10"/>
      <c r="D52" s="10"/>
      <c r="E52" s="10"/>
      <c r="F52" s="14"/>
      <c r="G52" s="10"/>
      <c r="H52" s="10"/>
    </row>
    <row r="53" spans="2:8">
      <c r="B53" s="10"/>
      <c r="C53" s="10"/>
      <c r="D53" s="10"/>
      <c r="E53" s="10"/>
      <c r="F53" s="14"/>
      <c r="G53" s="10"/>
      <c r="H53" s="10"/>
    </row>
    <row r="54" spans="2:8">
      <c r="B54" s="10"/>
      <c r="C54" s="10"/>
      <c r="D54" s="10"/>
      <c r="E54" s="10"/>
      <c r="F54" s="14"/>
      <c r="G54" s="10"/>
      <c r="H54" s="10"/>
    </row>
    <row r="55" spans="2:8">
      <c r="B55" s="10"/>
      <c r="C55" s="10"/>
      <c r="D55" s="10"/>
      <c r="E55" s="10"/>
      <c r="F55" s="10"/>
      <c r="G55" s="10"/>
      <c r="H55" s="10"/>
    </row>
    <row r="56" spans="2:8">
      <c r="B56" s="13"/>
      <c r="C56" s="10"/>
      <c r="D56" s="10"/>
      <c r="E56" s="10"/>
      <c r="F56" s="10"/>
      <c r="G56" s="10"/>
      <c r="H56" s="10"/>
    </row>
    <row r="57" spans="2:8">
      <c r="B57" s="10"/>
      <c r="C57" s="10"/>
      <c r="D57" s="10"/>
      <c r="E57" s="10"/>
      <c r="F57" s="10"/>
      <c r="G57" s="10"/>
      <c r="H57" s="10"/>
    </row>
    <row r="58" spans="2:8">
      <c r="B58" s="10"/>
      <c r="C58" s="10"/>
      <c r="D58" s="10"/>
      <c r="E58" s="10"/>
      <c r="F58" s="10"/>
      <c r="G58" s="10"/>
      <c r="H58" s="10"/>
    </row>
    <row r="59" spans="2:8">
      <c r="B59" s="10"/>
      <c r="C59" s="10"/>
      <c r="D59" s="10"/>
      <c r="E59" s="10"/>
      <c r="F59" s="10"/>
      <c r="G59" s="10"/>
      <c r="H59" s="10"/>
    </row>
    <row r="60" spans="2:8">
      <c r="B60" s="10"/>
      <c r="C60" s="10"/>
      <c r="D60" s="10"/>
      <c r="E60" s="10"/>
      <c r="F60" s="10"/>
      <c r="G60" s="10"/>
      <c r="H60" s="10"/>
    </row>
    <row r="61" spans="2:8">
      <c r="B61" s="10"/>
      <c r="C61" s="10"/>
      <c r="D61" s="10"/>
      <c r="E61" s="10"/>
      <c r="F61" s="10"/>
      <c r="G61" s="10"/>
      <c r="H61" s="10"/>
    </row>
    <row r="62" spans="2:8">
      <c r="B62" s="10"/>
      <c r="C62" s="10"/>
      <c r="D62" s="10"/>
      <c r="E62" s="10"/>
      <c r="F62" s="10"/>
      <c r="G62" s="10"/>
      <c r="H62" s="10"/>
    </row>
    <row r="63" spans="2:8">
      <c r="B63" s="12"/>
      <c r="C63" s="12"/>
      <c r="D63" s="12"/>
      <c r="E63" s="12"/>
      <c r="F63" s="12"/>
      <c r="G63" s="12"/>
      <c r="H63" s="12"/>
    </row>
    <row r="64" spans="2:8">
      <c r="B64" s="10"/>
      <c r="C64" s="10"/>
      <c r="D64" s="10"/>
      <c r="E64" s="10"/>
      <c r="F64" s="14"/>
      <c r="G64" s="10"/>
      <c r="H64" s="10"/>
    </row>
    <row r="65" spans="2:8">
      <c r="B65" s="10"/>
      <c r="C65" s="10"/>
      <c r="D65" s="10"/>
      <c r="E65" s="10"/>
      <c r="F65" s="14"/>
      <c r="G65" s="10"/>
      <c r="H65" s="10"/>
    </row>
    <row r="66" spans="2:8">
      <c r="B66" s="10"/>
      <c r="C66" s="10"/>
      <c r="D66" s="10"/>
      <c r="E66" s="10"/>
      <c r="F66" s="14"/>
      <c r="G66" s="10"/>
      <c r="H66" s="10"/>
    </row>
    <row r="67" spans="2:8">
      <c r="B67" s="10"/>
      <c r="C67" s="10"/>
      <c r="D67" s="10"/>
      <c r="E67" s="10"/>
      <c r="F67" s="14"/>
      <c r="G67" s="10"/>
      <c r="H67" s="10"/>
    </row>
    <row r="68" spans="2:8">
      <c r="B68" s="10"/>
      <c r="C68" s="10"/>
      <c r="D68" s="10"/>
      <c r="E68" s="10"/>
      <c r="F68" s="10"/>
      <c r="G68" s="10"/>
      <c r="H68" s="10"/>
    </row>
    <row r="69" spans="2:8">
      <c r="B69" s="10"/>
      <c r="C69" s="10"/>
      <c r="D69" s="10"/>
      <c r="E69" s="10"/>
      <c r="F69" s="10"/>
      <c r="G69" s="10"/>
      <c r="H69" s="10"/>
    </row>
    <row r="70" spans="2:8">
      <c r="B70" s="10"/>
      <c r="C70" s="10"/>
      <c r="D70" s="10"/>
      <c r="E70" s="10"/>
      <c r="F70" s="10"/>
      <c r="G70" s="10"/>
      <c r="H70" s="10"/>
    </row>
    <row r="71" spans="2:8">
      <c r="B71" s="10"/>
      <c r="C71" s="10"/>
      <c r="D71" s="10"/>
      <c r="E71" s="10"/>
      <c r="F71" s="10"/>
      <c r="G71" s="10"/>
      <c r="H71" s="10"/>
    </row>
    <row r="72" spans="2:8">
      <c r="B72" s="10"/>
      <c r="C72" s="10"/>
      <c r="D72" s="10"/>
      <c r="E72" s="10"/>
      <c r="F72" s="10"/>
      <c r="G72" s="10"/>
      <c r="H72" s="10"/>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5" sqref="F5"/>
    </sheetView>
  </sheetViews>
  <sheetFormatPr defaultRowHeight="12.75"/>
  <sheetData>
    <row r="1" spans="1:10" ht="15.75">
      <c r="A1" s="56" t="s">
        <v>55</v>
      </c>
      <c r="B1" s="57"/>
      <c r="C1" s="57"/>
      <c r="D1" s="57"/>
      <c r="E1" s="57"/>
      <c r="F1" s="57"/>
      <c r="G1" s="57"/>
      <c r="H1" s="57"/>
      <c r="I1" s="57"/>
      <c r="J1" s="57"/>
    </row>
    <row r="2" spans="1:10" ht="15">
      <c r="A2" s="3" t="s">
        <v>39</v>
      </c>
      <c r="B2" s="4" t="s">
        <v>56</v>
      </c>
      <c r="C2" s="4" t="s">
        <v>0</v>
      </c>
      <c r="D2" s="4"/>
      <c r="E2" s="4"/>
      <c r="F2" s="4"/>
      <c r="G2" s="4"/>
      <c r="H2" s="4" t="s">
        <v>0</v>
      </c>
      <c r="I2" s="4"/>
      <c r="J2" s="4"/>
    </row>
    <row r="3" spans="1:10" ht="15">
      <c r="A3" s="5" t="s">
        <v>14</v>
      </c>
      <c r="B3" s="12"/>
      <c r="C3" s="12"/>
      <c r="D3" s="12"/>
      <c r="E3" s="12"/>
      <c r="F3" s="12"/>
      <c r="G3" s="12"/>
      <c r="H3" s="12"/>
      <c r="I3" s="12"/>
      <c r="J3" s="12"/>
    </row>
    <row r="4" spans="1:10" ht="15">
      <c r="A4" s="36" t="s">
        <v>9</v>
      </c>
      <c r="B4" s="12"/>
      <c r="C4" s="12"/>
      <c r="D4" s="47">
        <v>0</v>
      </c>
      <c r="E4" s="47">
        <v>0</v>
      </c>
      <c r="F4" s="47">
        <v>0</v>
      </c>
      <c r="G4" s="47"/>
      <c r="H4" s="47"/>
      <c r="I4" s="47"/>
      <c r="J4" s="47"/>
    </row>
    <row r="5" spans="1:10" ht="15">
      <c r="A5" s="36" t="s">
        <v>15</v>
      </c>
      <c r="B5" s="12"/>
      <c r="C5" s="12"/>
      <c r="D5" s="47">
        <v>3</v>
      </c>
      <c r="E5" s="47">
        <v>3</v>
      </c>
      <c r="F5" s="47">
        <v>3</v>
      </c>
      <c r="G5" s="47"/>
      <c r="H5" s="47"/>
      <c r="I5" s="47"/>
      <c r="J5" s="47"/>
    </row>
    <row r="6" spans="1:10" ht="15">
      <c r="A6" s="36" t="s">
        <v>16</v>
      </c>
      <c r="B6" s="12"/>
      <c r="C6" s="12"/>
      <c r="D6" s="47">
        <v>6</v>
      </c>
      <c r="E6" s="47">
        <v>6</v>
      </c>
      <c r="F6" s="47">
        <v>6</v>
      </c>
      <c r="G6" s="47"/>
      <c r="H6" s="47"/>
      <c r="I6" s="47"/>
      <c r="J6" s="47"/>
    </row>
    <row r="7" spans="1:10" ht="15">
      <c r="A7" s="5" t="s">
        <v>17</v>
      </c>
      <c r="B7" s="12"/>
      <c r="C7" s="12"/>
      <c r="D7" s="47"/>
      <c r="E7" s="47"/>
      <c r="F7" s="47"/>
      <c r="G7" s="47"/>
      <c r="H7" s="47"/>
      <c r="I7" s="47"/>
      <c r="J7" s="47"/>
    </row>
    <row r="8" spans="1:10" ht="15">
      <c r="A8" s="36" t="s">
        <v>9</v>
      </c>
      <c r="B8" s="12"/>
      <c r="C8" s="12"/>
      <c r="D8" s="47"/>
      <c r="E8" s="47">
        <v>0</v>
      </c>
      <c r="F8" s="47">
        <v>0</v>
      </c>
      <c r="G8" s="47"/>
      <c r="H8" s="47"/>
      <c r="I8" s="47"/>
      <c r="J8" s="47"/>
    </row>
    <row r="9" spans="1:10" ht="15">
      <c r="A9" s="36" t="s">
        <v>15</v>
      </c>
      <c r="B9" s="12"/>
      <c r="C9" s="12"/>
      <c r="D9" s="47"/>
      <c r="E9" s="47">
        <v>3</v>
      </c>
      <c r="F9" s="47">
        <v>3</v>
      </c>
      <c r="G9" s="47"/>
      <c r="H9" s="47"/>
      <c r="I9" s="47"/>
      <c r="J9" s="47"/>
    </row>
    <row r="10" spans="1:10" ht="15">
      <c r="A10" s="36" t="s">
        <v>16</v>
      </c>
      <c r="B10" s="12"/>
      <c r="C10" s="12"/>
      <c r="D10" s="47"/>
      <c r="E10" s="47">
        <v>6</v>
      </c>
      <c r="F10" s="47">
        <v>6</v>
      </c>
      <c r="G10" s="47"/>
      <c r="H10" s="47"/>
      <c r="I10" s="47"/>
      <c r="J10" s="47"/>
    </row>
    <row r="11" spans="1:10" ht="15">
      <c r="A11" s="5" t="s">
        <v>18</v>
      </c>
      <c r="B11" s="12"/>
      <c r="C11" s="12"/>
      <c r="D11" s="47"/>
      <c r="E11" s="47"/>
      <c r="F11" s="47"/>
      <c r="G11" s="47"/>
      <c r="H11" s="47"/>
      <c r="I11" s="47"/>
      <c r="J11" s="47"/>
    </row>
    <row r="12" spans="1:10" ht="15">
      <c r="A12" s="36" t="s">
        <v>9</v>
      </c>
      <c r="B12" s="10"/>
      <c r="C12" s="10"/>
      <c r="D12" s="47"/>
      <c r="E12" s="47"/>
      <c r="F12" s="64">
        <v>0</v>
      </c>
      <c r="G12" s="47"/>
      <c r="H12" s="47"/>
      <c r="I12" s="47"/>
      <c r="J12" s="47"/>
    </row>
    <row r="13" spans="1:10" ht="15">
      <c r="A13" s="36" t="s">
        <v>15</v>
      </c>
      <c r="B13" s="10"/>
      <c r="C13" s="10"/>
      <c r="D13" s="47"/>
      <c r="E13" s="47"/>
      <c r="F13" s="64">
        <v>3</v>
      </c>
      <c r="G13" s="47"/>
      <c r="H13" s="47"/>
      <c r="I13" s="47"/>
      <c r="J13" s="47"/>
    </row>
    <row r="14" spans="1:10" ht="15">
      <c r="A14" s="36" t="s">
        <v>16</v>
      </c>
      <c r="B14" s="10"/>
      <c r="C14" s="10"/>
      <c r="D14" s="47"/>
      <c r="E14" s="47"/>
      <c r="F14" s="64">
        <v>6</v>
      </c>
      <c r="G14" s="47"/>
      <c r="H14" s="47"/>
      <c r="I14" s="47"/>
      <c r="J14" s="47"/>
    </row>
    <row r="15" spans="1:10" ht="15">
      <c r="A15" s="36" t="s">
        <v>61</v>
      </c>
      <c r="B15" s="10"/>
      <c r="C15" s="10"/>
      <c r="D15" s="47"/>
      <c r="E15" s="47"/>
      <c r="F15" s="48" t="s">
        <v>19</v>
      </c>
      <c r="G15" s="47"/>
      <c r="H15" s="47"/>
      <c r="I15" s="47"/>
      <c r="J15" s="47"/>
    </row>
    <row r="16" spans="1:10" ht="15">
      <c r="A16" s="5" t="s">
        <v>3</v>
      </c>
      <c r="B16" s="13"/>
      <c r="C16" s="13"/>
      <c r="D16" s="47"/>
      <c r="E16" s="47"/>
      <c r="F16" s="47"/>
      <c r="G16" s="47"/>
      <c r="H16" s="47"/>
      <c r="I16" s="47"/>
      <c r="J16" s="47"/>
    </row>
    <row r="17" spans="1:10" ht="15">
      <c r="A17" s="36" t="s">
        <v>20</v>
      </c>
      <c r="B17" s="36"/>
      <c r="C17" s="36"/>
      <c r="D17" s="49"/>
      <c r="E17" s="49"/>
      <c r="F17" s="49"/>
      <c r="G17" s="47">
        <v>0</v>
      </c>
      <c r="H17" s="49"/>
      <c r="I17" s="49"/>
      <c r="J17" s="49"/>
    </row>
    <row r="18" spans="1:10" ht="15">
      <c r="A18" s="36" t="s">
        <v>21</v>
      </c>
      <c r="B18" s="36"/>
      <c r="C18" s="36"/>
      <c r="D18" s="49"/>
      <c r="E18" s="49"/>
      <c r="F18" s="49"/>
      <c r="G18" s="47">
        <v>1</v>
      </c>
      <c r="H18" s="49"/>
      <c r="I18" s="49"/>
      <c r="J18" s="49"/>
    </row>
    <row r="19" spans="1:10" ht="15">
      <c r="A19" s="5" t="s">
        <v>6</v>
      </c>
      <c r="B19" s="36"/>
      <c r="C19" s="36"/>
      <c r="D19" s="49"/>
      <c r="E19" s="49"/>
      <c r="F19" s="49"/>
      <c r="G19" s="49"/>
      <c r="H19" s="49"/>
      <c r="I19" s="49"/>
      <c r="J19" s="49"/>
    </row>
    <row r="20" spans="1:10" ht="15">
      <c r="A20" s="36" t="s">
        <v>7</v>
      </c>
      <c r="B20" s="36"/>
      <c r="C20" s="36"/>
      <c r="D20" s="49"/>
      <c r="E20" s="49"/>
      <c r="F20" s="49"/>
      <c r="G20" s="49"/>
      <c r="H20" s="49"/>
      <c r="I20" s="49">
        <v>0</v>
      </c>
      <c r="J20" s="49"/>
    </row>
    <row r="21" spans="1:10" ht="120">
      <c r="A21" s="50" t="s">
        <v>37</v>
      </c>
      <c r="B21" s="36"/>
      <c r="C21" s="36"/>
      <c r="D21" s="49"/>
      <c r="E21" s="49"/>
      <c r="F21" s="49"/>
      <c r="G21" s="49"/>
      <c r="H21" s="49"/>
      <c r="I21" s="49">
        <v>1</v>
      </c>
      <c r="J21" s="49"/>
    </row>
    <row r="22" spans="1:10" ht="120">
      <c r="A22" s="50" t="s">
        <v>38</v>
      </c>
      <c r="B22" s="36"/>
      <c r="C22" s="36"/>
      <c r="D22" s="49"/>
      <c r="E22" s="49"/>
      <c r="F22" s="49"/>
      <c r="G22" s="49"/>
      <c r="H22" s="49"/>
      <c r="I22" s="49">
        <v>2</v>
      </c>
      <c r="J22" s="49"/>
    </row>
    <row r="23" spans="1:10" ht="15">
      <c r="A23" s="58" t="s">
        <v>57</v>
      </c>
      <c r="B23" s="36"/>
      <c r="C23" s="36"/>
      <c r="D23" s="49"/>
      <c r="E23" s="49"/>
      <c r="F23" s="51"/>
      <c r="G23" s="49"/>
      <c r="H23" s="49"/>
      <c r="I23" s="49">
        <v>3</v>
      </c>
      <c r="J23" s="49"/>
    </row>
    <row r="24" spans="1:10" ht="15">
      <c r="A24" s="52" t="s">
        <v>48</v>
      </c>
      <c r="B24" s="52"/>
      <c r="C24" s="52"/>
      <c r="D24" s="53"/>
      <c r="E24" s="53"/>
      <c r="F24" s="54"/>
      <c r="G24" s="53"/>
      <c r="H24" s="53"/>
      <c r="I24" s="53">
        <v>4</v>
      </c>
      <c r="J24" s="53"/>
    </row>
    <row r="25" spans="1:10" ht="15">
      <c r="A25" s="59" t="s">
        <v>59</v>
      </c>
      <c r="B25" s="52"/>
      <c r="C25" s="52"/>
      <c r="D25" s="53"/>
      <c r="E25" s="53"/>
      <c r="F25" s="54"/>
      <c r="G25" s="53"/>
      <c r="H25" s="53"/>
      <c r="I25" s="53">
        <v>5</v>
      </c>
      <c r="J25" s="53"/>
    </row>
    <row r="26" spans="1:10" ht="15">
      <c r="A26" s="59" t="s">
        <v>60</v>
      </c>
      <c r="B26" s="52"/>
      <c r="C26" s="52"/>
      <c r="D26" s="53"/>
      <c r="E26" s="53"/>
      <c r="F26" s="54"/>
      <c r="G26" s="53"/>
      <c r="H26" s="53"/>
      <c r="I26" s="53">
        <v>6</v>
      </c>
      <c r="J26" s="53"/>
    </row>
    <row r="27" spans="1:10" ht="15">
      <c r="A27" s="59" t="s">
        <v>58</v>
      </c>
      <c r="B27" s="52"/>
      <c r="C27" s="52"/>
      <c r="D27" s="53"/>
      <c r="E27" s="53"/>
      <c r="F27" s="53"/>
      <c r="G27" s="53"/>
      <c r="H27" s="53"/>
      <c r="I27" s="53">
        <v>7</v>
      </c>
      <c r="J27" s="53"/>
    </row>
    <row r="28" spans="1:10" ht="15">
      <c r="A28" s="5" t="s">
        <v>8</v>
      </c>
      <c r="B28" s="36"/>
      <c r="C28" s="36"/>
      <c r="D28" s="49"/>
      <c r="E28" s="49"/>
      <c r="F28" s="49"/>
      <c r="G28" s="49"/>
      <c r="H28" s="49"/>
      <c r="I28" s="49"/>
      <c r="J28" s="49"/>
    </row>
    <row r="29" spans="1:10" ht="15">
      <c r="A29" s="55" t="s">
        <v>9</v>
      </c>
      <c r="B29" s="36"/>
      <c r="C29" s="36"/>
      <c r="D29" s="49"/>
      <c r="E29" s="49"/>
      <c r="F29" s="49"/>
      <c r="G29" s="49"/>
      <c r="H29" s="49"/>
      <c r="I29" s="49"/>
      <c r="J29" s="49">
        <v>0</v>
      </c>
    </row>
    <row r="30" spans="1:10" ht="15">
      <c r="A30" s="36" t="s">
        <v>22</v>
      </c>
      <c r="B30" s="36"/>
      <c r="C30" s="36"/>
      <c r="D30" s="49"/>
      <c r="E30" s="49"/>
      <c r="F30" s="49"/>
      <c r="G30" s="49"/>
      <c r="H30" s="49"/>
      <c r="I30" s="49"/>
      <c r="J30" s="49">
        <v>1</v>
      </c>
    </row>
    <row r="31" spans="1:10" ht="15">
      <c r="A31" s="52" t="s">
        <v>51</v>
      </c>
      <c r="B31" s="52"/>
      <c r="C31" s="52"/>
      <c r="D31" s="53"/>
      <c r="E31" s="53"/>
      <c r="F31" s="53"/>
      <c r="G31" s="53"/>
      <c r="H31" s="53"/>
      <c r="I31" s="53"/>
      <c r="J31" s="53">
        <v>2</v>
      </c>
    </row>
    <row r="32" spans="1:10" ht="15">
      <c r="A32" s="33" t="s">
        <v>50</v>
      </c>
      <c r="B32" s="10"/>
      <c r="C32" s="10"/>
      <c r="D32" s="47"/>
      <c r="E32" s="47"/>
      <c r="F32" s="47"/>
      <c r="G32" s="47"/>
      <c r="H32" s="47"/>
      <c r="I32" s="47"/>
      <c r="J32" s="47"/>
    </row>
    <row r="33" spans="1:10" ht="15">
      <c r="A33" s="36"/>
      <c r="B33" s="36"/>
      <c r="C33" s="36"/>
      <c r="D33" s="36"/>
      <c r="E33" s="36"/>
      <c r="F33" s="36"/>
      <c r="G33" s="36"/>
      <c r="H33" s="36"/>
      <c r="I33" s="10"/>
      <c r="J33" s="10"/>
    </row>
    <row r="34" spans="1:10" ht="15">
      <c r="A34" s="5" t="s">
        <v>23</v>
      </c>
      <c r="B34" s="36"/>
      <c r="C34" s="36"/>
      <c r="D34" s="36"/>
      <c r="E34" s="36"/>
      <c r="F34" s="36"/>
      <c r="G34" s="36"/>
      <c r="H34" s="36"/>
      <c r="I34" s="10"/>
      <c r="J34" s="10"/>
    </row>
    <row r="35" spans="1:10" ht="15">
      <c r="A35" s="36"/>
      <c r="B35" s="36"/>
      <c r="C35" s="36"/>
      <c r="D35" s="36"/>
      <c r="E35" s="36"/>
      <c r="F35" s="36"/>
      <c r="G35" s="36"/>
      <c r="H35" s="36"/>
      <c r="I35" s="10"/>
      <c r="J35" s="10"/>
    </row>
    <row r="36" spans="1:10" ht="15">
      <c r="A36" s="36"/>
      <c r="B36" s="49"/>
      <c r="C36" s="49"/>
      <c r="D36" s="36"/>
      <c r="E36" s="36"/>
      <c r="F36" s="36"/>
      <c r="G36" s="36"/>
      <c r="H36" s="36"/>
      <c r="I36" s="10"/>
      <c r="J36" s="36"/>
    </row>
    <row r="37" spans="1:10" ht="15">
      <c r="A37" s="36" t="s">
        <v>25</v>
      </c>
      <c r="B37" s="49" t="s">
        <v>31</v>
      </c>
      <c r="C37" s="49"/>
      <c r="D37" s="36"/>
      <c r="E37" s="36"/>
      <c r="F37" s="36"/>
      <c r="G37" s="36"/>
      <c r="H37" s="36"/>
      <c r="I37" s="10"/>
      <c r="J37" s="36"/>
    </row>
    <row r="38" spans="1:10" ht="15">
      <c r="A38" s="36" t="s">
        <v>26</v>
      </c>
      <c r="B38" s="49" t="s">
        <v>33</v>
      </c>
      <c r="C38" s="49"/>
      <c r="D38" s="36"/>
      <c r="E38" s="36"/>
      <c r="F38" s="36"/>
      <c r="G38" s="36"/>
      <c r="H38" s="36"/>
      <c r="I38" s="10"/>
      <c r="J38" s="36"/>
    </row>
    <row r="39" spans="1:10" ht="15">
      <c r="A39" s="36" t="s">
        <v>27</v>
      </c>
      <c r="B39" s="49" t="s">
        <v>32</v>
      </c>
      <c r="C39" s="49"/>
      <c r="D39" s="36"/>
      <c r="E39" s="36"/>
      <c r="F39" s="36"/>
      <c r="G39" s="36"/>
      <c r="H39" s="36"/>
      <c r="I39" s="10"/>
      <c r="J39" s="36"/>
    </row>
    <row r="40" spans="1:10" ht="15">
      <c r="A40" s="45" t="s">
        <v>54</v>
      </c>
      <c r="B40" s="49" t="s">
        <v>35</v>
      </c>
      <c r="C40" s="49"/>
      <c r="D40" s="36"/>
      <c r="E40" s="36"/>
      <c r="F40" s="36"/>
      <c r="G40" s="36"/>
      <c r="H40" s="36"/>
      <c r="I40" s="10"/>
      <c r="J40" s="36"/>
    </row>
    <row r="41" spans="1:10" ht="15.75" thickBot="1">
      <c r="A41" s="46" t="s">
        <v>53</v>
      </c>
      <c r="B41" s="49" t="s">
        <v>36</v>
      </c>
      <c r="C41" s="49"/>
      <c r="D41" s="36"/>
      <c r="E41" s="36"/>
      <c r="F41" s="36"/>
      <c r="G41" s="36"/>
      <c r="H41" s="36"/>
      <c r="I41" s="36"/>
      <c r="J41"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tabSelected="1" workbookViewId="0">
      <selection sqref="A1:J1"/>
    </sheetView>
  </sheetViews>
  <sheetFormatPr defaultRowHeight="12.75"/>
  <cols>
    <col min="1" max="1" width="78.5703125" customWidth="1"/>
    <col min="2" max="10" width="3.85546875" customWidth="1"/>
    <col min="13" max="13" width="78.5703125" hidden="1" customWidth="1"/>
    <col min="14" max="22" width="3.85546875" hidden="1" customWidth="1"/>
  </cols>
  <sheetData>
    <row r="1" spans="1:22" ht="45" customHeight="1">
      <c r="A1" s="291" t="s">
        <v>62</v>
      </c>
      <c r="B1" s="292"/>
      <c r="C1" s="292"/>
      <c r="D1" s="292"/>
      <c r="E1" s="292"/>
      <c r="F1" s="292"/>
      <c r="G1" s="292"/>
      <c r="H1" s="292"/>
      <c r="I1" s="292"/>
      <c r="J1" s="293"/>
      <c r="M1" s="69" t="s">
        <v>62</v>
      </c>
      <c r="N1" s="70"/>
      <c r="O1" s="70"/>
      <c r="P1" s="70"/>
      <c r="Q1" s="70"/>
      <c r="R1" s="70"/>
      <c r="S1" s="70"/>
      <c r="T1" s="70"/>
      <c r="U1" s="70"/>
      <c r="V1" s="71"/>
    </row>
    <row r="2" spans="1:22" ht="15">
      <c r="A2" s="72" t="s">
        <v>39</v>
      </c>
      <c r="B2" s="66">
        <v>5</v>
      </c>
      <c r="C2" s="66">
        <f>C4</f>
        <v>1</v>
      </c>
      <c r="D2" s="66">
        <f>D9</f>
        <v>0</v>
      </c>
      <c r="E2" s="66">
        <f>E15</f>
        <v>0</v>
      </c>
      <c r="F2" s="66">
        <f>F19</f>
        <v>0</v>
      </c>
      <c r="G2" s="66">
        <f>G23</f>
        <v>0</v>
      </c>
      <c r="H2" s="66">
        <f>H26</f>
        <v>1</v>
      </c>
      <c r="I2" s="66">
        <f>I30</f>
        <v>1</v>
      </c>
      <c r="J2" s="67" t="str">
        <f>J35</f>
        <v>-</v>
      </c>
      <c r="M2" s="72" t="s">
        <v>39</v>
      </c>
      <c r="N2" s="66">
        <v>5</v>
      </c>
      <c r="O2" s="66"/>
      <c r="P2" s="66"/>
      <c r="Q2" s="66"/>
      <c r="R2" s="66"/>
      <c r="S2" s="66"/>
      <c r="T2" s="66"/>
      <c r="U2" s="66"/>
      <c r="V2" s="67"/>
    </row>
    <row r="3" spans="1:22" ht="15">
      <c r="A3" s="73" t="s">
        <v>63</v>
      </c>
      <c r="B3" s="74"/>
      <c r="C3" s="74"/>
      <c r="D3" s="74"/>
      <c r="E3" s="74"/>
      <c r="F3" s="74"/>
      <c r="G3" s="74"/>
      <c r="H3" s="74"/>
      <c r="I3" s="74"/>
      <c r="J3" s="75"/>
      <c r="M3" s="73" t="s">
        <v>63</v>
      </c>
      <c r="N3" s="74"/>
      <c r="O3" s="74"/>
      <c r="P3" s="74"/>
      <c r="Q3" s="74"/>
      <c r="R3" s="74"/>
      <c r="S3" s="74"/>
      <c r="T3" s="74"/>
      <c r="U3" s="74"/>
      <c r="V3" s="75"/>
    </row>
    <row r="4" spans="1:22" ht="15">
      <c r="A4" s="114" t="s">
        <v>70</v>
      </c>
      <c r="B4" s="118"/>
      <c r="C4" s="120">
        <f>VLOOKUP(A4,MRC5000data!A:J,3,FALSE)</f>
        <v>1</v>
      </c>
      <c r="D4" s="119"/>
      <c r="E4" s="119"/>
      <c r="F4" s="119"/>
      <c r="G4" s="119"/>
      <c r="H4" s="119"/>
      <c r="I4" s="119"/>
      <c r="J4" s="121"/>
      <c r="M4" s="76" t="s">
        <v>70</v>
      </c>
      <c r="N4" s="77"/>
      <c r="O4" s="65">
        <v>1</v>
      </c>
      <c r="P4" s="78"/>
      <c r="Q4" s="78"/>
      <c r="R4" s="78"/>
      <c r="S4" s="78"/>
      <c r="T4" s="78"/>
      <c r="U4" s="78"/>
      <c r="V4" s="79"/>
    </row>
    <row r="5" spans="1:22" ht="15" hidden="1">
      <c r="A5" s="80" t="s">
        <v>71</v>
      </c>
      <c r="B5" s="81"/>
      <c r="C5" s="82">
        <v>2</v>
      </c>
      <c r="D5" s="64"/>
      <c r="E5" s="64"/>
      <c r="F5" s="64"/>
      <c r="G5" s="64"/>
      <c r="H5" s="64"/>
      <c r="I5" s="64"/>
      <c r="J5" s="83"/>
      <c r="M5" s="80" t="s">
        <v>71</v>
      </c>
      <c r="N5" s="81"/>
      <c r="O5" s="82">
        <v>2</v>
      </c>
      <c r="P5" s="64"/>
      <c r="Q5" s="64"/>
      <c r="R5" s="64"/>
      <c r="S5" s="64"/>
      <c r="T5" s="64"/>
      <c r="U5" s="64"/>
      <c r="V5" s="83"/>
    </row>
    <row r="6" spans="1:22" ht="15" hidden="1">
      <c r="A6" s="80" t="s">
        <v>72</v>
      </c>
      <c r="B6" s="81"/>
      <c r="C6" s="82">
        <v>4</v>
      </c>
      <c r="D6" s="64"/>
      <c r="E6" s="64"/>
      <c r="F6" s="64"/>
      <c r="G6" s="64"/>
      <c r="H6" s="64"/>
      <c r="I6" s="64"/>
      <c r="J6" s="83"/>
      <c r="M6" s="80" t="s">
        <v>72</v>
      </c>
      <c r="N6" s="81"/>
      <c r="O6" s="82">
        <v>4</v>
      </c>
      <c r="P6" s="64"/>
      <c r="Q6" s="64"/>
      <c r="R6" s="64"/>
      <c r="S6" s="64"/>
      <c r="T6" s="64"/>
      <c r="U6" s="64"/>
      <c r="V6" s="83"/>
    </row>
    <row r="7" spans="1:22" ht="15">
      <c r="A7" s="84" t="s">
        <v>73</v>
      </c>
      <c r="B7" s="81"/>
      <c r="C7" s="82"/>
      <c r="D7" s="64"/>
      <c r="E7" s="64"/>
      <c r="F7" s="64"/>
      <c r="G7" s="64"/>
      <c r="H7" s="64"/>
      <c r="I7" s="64"/>
      <c r="J7" s="83"/>
      <c r="M7" s="84" t="s">
        <v>73</v>
      </c>
      <c r="N7" s="81"/>
      <c r="O7" s="82"/>
      <c r="P7" s="64"/>
      <c r="Q7" s="64"/>
      <c r="R7" s="64"/>
      <c r="S7" s="64"/>
      <c r="T7" s="64"/>
      <c r="U7" s="64"/>
      <c r="V7" s="83"/>
    </row>
    <row r="8" spans="1:22" ht="15">
      <c r="A8" s="98" t="s">
        <v>64</v>
      </c>
      <c r="B8" s="128"/>
      <c r="C8" s="129"/>
      <c r="D8" s="129"/>
      <c r="E8" s="129"/>
      <c r="F8" s="129"/>
      <c r="G8" s="129"/>
      <c r="H8" s="129"/>
      <c r="I8" s="129"/>
      <c r="J8" s="130"/>
      <c r="M8" s="73" t="s">
        <v>64</v>
      </c>
      <c r="N8" s="74"/>
      <c r="O8" s="85"/>
      <c r="P8" s="85"/>
      <c r="Q8" s="85"/>
      <c r="R8" s="85"/>
      <c r="S8" s="85"/>
      <c r="T8" s="85"/>
      <c r="U8" s="85"/>
      <c r="V8" s="86"/>
    </row>
    <row r="9" spans="1:22" s="1" customFormat="1" ht="15">
      <c r="A9" s="114" t="s">
        <v>74</v>
      </c>
      <c r="B9" s="118"/>
      <c r="C9" s="119"/>
      <c r="D9" s="120">
        <f>VLOOKUP(A9,MRC5000data!A:J,4,FALSE)</f>
        <v>0</v>
      </c>
      <c r="E9" s="119"/>
      <c r="F9" s="119"/>
      <c r="G9" s="119"/>
      <c r="H9" s="119"/>
      <c r="I9" s="119"/>
      <c r="J9" s="121"/>
      <c r="M9" s="114" t="s">
        <v>74</v>
      </c>
      <c r="N9" s="118"/>
      <c r="O9" s="119"/>
      <c r="P9" s="120">
        <v>0</v>
      </c>
      <c r="Q9" s="119"/>
      <c r="R9" s="119"/>
      <c r="S9" s="119"/>
      <c r="T9" s="119"/>
      <c r="U9" s="119"/>
      <c r="V9" s="121"/>
    </row>
    <row r="10" spans="1:22" ht="15" hidden="1">
      <c r="A10" s="80" t="s">
        <v>70</v>
      </c>
      <c r="B10" s="81"/>
      <c r="C10" s="64"/>
      <c r="D10" s="82">
        <v>1</v>
      </c>
      <c r="E10" s="64"/>
      <c r="F10" s="64"/>
      <c r="G10" s="64"/>
      <c r="H10" s="64"/>
      <c r="I10" s="64"/>
      <c r="J10" s="83"/>
      <c r="M10" s="80" t="s">
        <v>70</v>
      </c>
      <c r="N10" s="81"/>
      <c r="O10" s="64"/>
      <c r="P10" s="82">
        <v>1</v>
      </c>
      <c r="Q10" s="64"/>
      <c r="R10" s="64"/>
      <c r="S10" s="64"/>
      <c r="T10" s="64"/>
      <c r="U10" s="64"/>
      <c r="V10" s="83"/>
    </row>
    <row r="11" spans="1:22" ht="15" hidden="1">
      <c r="A11" s="80" t="s">
        <v>71</v>
      </c>
      <c r="B11" s="81"/>
      <c r="C11" s="64"/>
      <c r="D11" s="82">
        <v>2</v>
      </c>
      <c r="E11" s="64"/>
      <c r="F11" s="64"/>
      <c r="G11" s="64"/>
      <c r="H11" s="64"/>
      <c r="I11" s="64"/>
      <c r="J11" s="83"/>
      <c r="M11" s="80" t="s">
        <v>71</v>
      </c>
      <c r="N11" s="81"/>
      <c r="O11" s="64"/>
      <c r="P11" s="82">
        <v>2</v>
      </c>
      <c r="Q11" s="64"/>
      <c r="R11" s="64"/>
      <c r="S11" s="64"/>
      <c r="T11" s="64"/>
      <c r="U11" s="64"/>
      <c r="V11" s="83"/>
    </row>
    <row r="12" spans="1:22" ht="15" hidden="1">
      <c r="A12" s="80" t="s">
        <v>72</v>
      </c>
      <c r="B12" s="81"/>
      <c r="C12" s="64"/>
      <c r="D12" s="82">
        <v>4</v>
      </c>
      <c r="E12" s="64"/>
      <c r="F12" s="64"/>
      <c r="G12" s="64"/>
      <c r="H12" s="64"/>
      <c r="I12" s="64"/>
      <c r="J12" s="83"/>
      <c r="M12" s="80" t="s">
        <v>72</v>
      </c>
      <c r="N12" s="81"/>
      <c r="O12" s="64"/>
      <c r="P12" s="82">
        <v>4</v>
      </c>
      <c r="Q12" s="64"/>
      <c r="R12" s="64"/>
      <c r="S12" s="64"/>
      <c r="T12" s="64"/>
      <c r="U12" s="64"/>
      <c r="V12" s="83"/>
    </row>
    <row r="13" spans="1:22" ht="15">
      <c r="A13" s="87" t="s">
        <v>73</v>
      </c>
      <c r="B13" s="81"/>
      <c r="C13" s="64"/>
      <c r="D13" s="82"/>
      <c r="E13" s="64"/>
      <c r="F13" s="64"/>
      <c r="G13" s="64"/>
      <c r="H13" s="64"/>
      <c r="I13" s="64"/>
      <c r="J13" s="83"/>
      <c r="M13" s="87" t="s">
        <v>73</v>
      </c>
      <c r="N13" s="81"/>
      <c r="O13" s="64"/>
      <c r="P13" s="82"/>
      <c r="Q13" s="64"/>
      <c r="R13" s="64"/>
      <c r="S13" s="64"/>
      <c r="T13" s="64"/>
      <c r="U13" s="64"/>
      <c r="V13" s="83"/>
    </row>
    <row r="14" spans="1:22" ht="15">
      <c r="A14" s="98" t="s">
        <v>65</v>
      </c>
      <c r="B14" s="128"/>
      <c r="C14" s="129"/>
      <c r="D14" s="129"/>
      <c r="E14" s="129"/>
      <c r="F14" s="129"/>
      <c r="G14" s="129"/>
      <c r="H14" s="129"/>
      <c r="I14" s="129"/>
      <c r="J14" s="130"/>
      <c r="M14" s="73" t="s">
        <v>65</v>
      </c>
      <c r="N14" s="74"/>
      <c r="O14" s="85"/>
      <c r="P14" s="85"/>
      <c r="Q14" s="85"/>
      <c r="R14" s="85"/>
      <c r="S14" s="85"/>
      <c r="T14" s="85"/>
      <c r="U14" s="85"/>
      <c r="V14" s="86"/>
    </row>
    <row r="15" spans="1:22" ht="15">
      <c r="A15" s="80" t="s">
        <v>74</v>
      </c>
      <c r="B15" s="88"/>
      <c r="C15" s="64"/>
      <c r="D15" s="82"/>
      <c r="E15" s="82">
        <f>VLOOKUP(A15,MRC5000data!A:J,5,FALSE)</f>
        <v>0</v>
      </c>
      <c r="F15" s="64"/>
      <c r="G15" s="64"/>
      <c r="H15" s="64"/>
      <c r="I15" s="64"/>
      <c r="J15" s="83"/>
      <c r="M15" s="80" t="s">
        <v>74</v>
      </c>
      <c r="N15" s="88"/>
      <c r="O15" s="64"/>
      <c r="P15" s="82"/>
      <c r="Q15" s="82">
        <v>0</v>
      </c>
      <c r="R15" s="64"/>
      <c r="S15" s="64"/>
      <c r="T15" s="64"/>
      <c r="U15" s="64"/>
      <c r="V15" s="83"/>
    </row>
    <row r="16" spans="1:22" ht="15" hidden="1">
      <c r="A16" s="80" t="s">
        <v>75</v>
      </c>
      <c r="B16" s="88"/>
      <c r="C16" s="64"/>
      <c r="D16" s="82"/>
      <c r="E16" s="82">
        <v>1</v>
      </c>
      <c r="F16" s="64"/>
      <c r="G16" s="64"/>
      <c r="H16" s="64"/>
      <c r="I16" s="64"/>
      <c r="J16" s="83"/>
      <c r="M16" s="80" t="s">
        <v>75</v>
      </c>
      <c r="N16" s="88"/>
      <c r="O16" s="64"/>
      <c r="P16" s="82"/>
      <c r="Q16" s="82">
        <v>1</v>
      </c>
      <c r="R16" s="64"/>
      <c r="S16" s="64"/>
      <c r="T16" s="64"/>
      <c r="U16" s="64"/>
      <c r="V16" s="83"/>
    </row>
    <row r="17" spans="1:22" ht="15" hidden="1">
      <c r="A17" s="80" t="s">
        <v>76</v>
      </c>
      <c r="B17" s="88"/>
      <c r="C17" s="64"/>
      <c r="D17" s="82"/>
      <c r="E17" s="82">
        <v>2</v>
      </c>
      <c r="F17" s="64"/>
      <c r="G17" s="64"/>
      <c r="H17" s="64"/>
      <c r="I17" s="64"/>
      <c r="J17" s="83"/>
      <c r="M17" s="80" t="s">
        <v>76</v>
      </c>
      <c r="N17" s="88"/>
      <c r="O17" s="64"/>
      <c r="P17" s="82"/>
      <c r="Q17" s="82">
        <v>2</v>
      </c>
      <c r="R17" s="64"/>
      <c r="S17" s="64"/>
      <c r="T17" s="64"/>
      <c r="U17" s="64"/>
      <c r="V17" s="83"/>
    </row>
    <row r="18" spans="1:22" ht="15">
      <c r="A18" s="98" t="s">
        <v>66</v>
      </c>
      <c r="B18" s="131"/>
      <c r="C18" s="129"/>
      <c r="D18" s="129"/>
      <c r="E18" s="129"/>
      <c r="F18" s="129"/>
      <c r="G18" s="129"/>
      <c r="H18" s="129"/>
      <c r="I18" s="129"/>
      <c r="J18" s="130"/>
      <c r="M18" s="73" t="s">
        <v>66</v>
      </c>
      <c r="N18" s="89"/>
      <c r="O18" s="85"/>
      <c r="P18" s="85"/>
      <c r="Q18" s="85"/>
      <c r="R18" s="85"/>
      <c r="S18" s="85"/>
      <c r="T18" s="85"/>
      <c r="U18" s="85"/>
      <c r="V18" s="86"/>
    </row>
    <row r="19" spans="1:22" s="1" customFormat="1" ht="15">
      <c r="A19" s="80" t="s">
        <v>74</v>
      </c>
      <c r="B19" s="116"/>
      <c r="C19" s="115"/>
      <c r="D19" s="115"/>
      <c r="E19" s="115"/>
      <c r="F19" s="120">
        <f>VLOOKUP(A19,MRC5000data!A:J,6,FALSE)</f>
        <v>0</v>
      </c>
      <c r="G19" s="120"/>
      <c r="H19" s="120"/>
      <c r="I19" s="115"/>
      <c r="J19" s="122"/>
      <c r="M19" s="80" t="s">
        <v>74</v>
      </c>
      <c r="N19" s="116"/>
      <c r="O19" s="115"/>
      <c r="P19" s="115"/>
      <c r="Q19" s="115"/>
      <c r="R19" s="120">
        <v>0</v>
      </c>
      <c r="S19" s="120"/>
      <c r="T19" s="120"/>
      <c r="U19" s="115"/>
      <c r="V19" s="122"/>
    </row>
    <row r="20" spans="1:22" ht="15" hidden="1">
      <c r="A20" s="80" t="s">
        <v>75</v>
      </c>
      <c r="B20" s="90"/>
      <c r="C20" s="91"/>
      <c r="D20" s="91"/>
      <c r="E20" s="91"/>
      <c r="F20" s="82">
        <v>1</v>
      </c>
      <c r="G20" s="82"/>
      <c r="H20" s="82"/>
      <c r="I20" s="91"/>
      <c r="J20" s="92"/>
      <c r="M20" s="80" t="s">
        <v>75</v>
      </c>
      <c r="N20" s="90"/>
      <c r="O20" s="91"/>
      <c r="P20" s="91"/>
      <c r="Q20" s="91"/>
      <c r="R20" s="82">
        <v>1</v>
      </c>
      <c r="S20" s="82"/>
      <c r="T20" s="82"/>
      <c r="U20" s="91"/>
      <c r="V20" s="92"/>
    </row>
    <row r="21" spans="1:22" ht="15" hidden="1">
      <c r="A21" s="80" t="s">
        <v>76</v>
      </c>
      <c r="B21" s="90"/>
      <c r="C21" s="91"/>
      <c r="D21" s="91"/>
      <c r="E21" s="91"/>
      <c r="F21" s="82">
        <v>2</v>
      </c>
      <c r="G21" s="82"/>
      <c r="H21" s="82"/>
      <c r="I21" s="91"/>
      <c r="J21" s="92"/>
      <c r="M21" s="80" t="s">
        <v>76</v>
      </c>
      <c r="N21" s="90"/>
      <c r="O21" s="91"/>
      <c r="P21" s="91"/>
      <c r="Q21" s="91"/>
      <c r="R21" s="82">
        <v>2</v>
      </c>
      <c r="S21" s="82"/>
      <c r="T21" s="82"/>
      <c r="U21" s="91"/>
      <c r="V21" s="92"/>
    </row>
    <row r="22" spans="1:22" ht="15">
      <c r="A22" s="98" t="s">
        <v>67</v>
      </c>
      <c r="B22" s="99"/>
      <c r="C22" s="129"/>
      <c r="D22" s="129"/>
      <c r="E22" s="129"/>
      <c r="F22" s="129"/>
      <c r="G22" s="129"/>
      <c r="H22" s="129"/>
      <c r="I22" s="129"/>
      <c r="J22" s="130"/>
      <c r="M22" s="73" t="s">
        <v>67</v>
      </c>
      <c r="N22" s="93"/>
      <c r="O22" s="85"/>
      <c r="P22" s="85"/>
      <c r="Q22" s="85"/>
      <c r="R22" s="85"/>
      <c r="S22" s="85"/>
      <c r="T22" s="85"/>
      <c r="U22" s="85"/>
      <c r="V22" s="86"/>
    </row>
    <row r="23" spans="1:22" ht="15">
      <c r="A23" s="94" t="s">
        <v>74</v>
      </c>
      <c r="B23" s="88"/>
      <c r="C23" s="64"/>
      <c r="D23" s="64"/>
      <c r="E23" s="64"/>
      <c r="F23" s="64"/>
      <c r="G23" s="82">
        <f>VLOOKUP(A23,MRC5000data!A:J,7,FALSE)</f>
        <v>0</v>
      </c>
      <c r="H23" s="64"/>
      <c r="I23" s="82"/>
      <c r="J23" s="83"/>
      <c r="M23" s="94" t="s">
        <v>74</v>
      </c>
      <c r="N23" s="88"/>
      <c r="O23" s="64"/>
      <c r="P23" s="64"/>
      <c r="Q23" s="64"/>
      <c r="R23" s="64"/>
      <c r="S23" s="82">
        <v>0</v>
      </c>
      <c r="T23" s="64"/>
      <c r="U23" s="82"/>
      <c r="V23" s="83"/>
    </row>
    <row r="24" spans="1:22" ht="15" hidden="1">
      <c r="A24" s="94" t="s">
        <v>77</v>
      </c>
      <c r="B24" s="88"/>
      <c r="C24" s="64"/>
      <c r="D24" s="64"/>
      <c r="E24" s="64"/>
      <c r="F24" s="64"/>
      <c r="G24" s="82">
        <v>2</v>
      </c>
      <c r="H24" s="64"/>
      <c r="I24" s="82"/>
      <c r="J24" s="83"/>
      <c r="M24" s="94" t="s">
        <v>77</v>
      </c>
      <c r="N24" s="88"/>
      <c r="O24" s="64"/>
      <c r="P24" s="64"/>
      <c r="Q24" s="64"/>
      <c r="R24" s="64"/>
      <c r="S24" s="82">
        <v>2</v>
      </c>
      <c r="T24" s="64"/>
      <c r="U24" s="82"/>
      <c r="V24" s="83"/>
    </row>
    <row r="25" spans="1:22" ht="15">
      <c r="A25" s="98" t="s">
        <v>68</v>
      </c>
      <c r="B25" s="99"/>
      <c r="C25" s="129"/>
      <c r="D25" s="129"/>
      <c r="E25" s="129"/>
      <c r="F25" s="129"/>
      <c r="G25" s="129"/>
      <c r="H25" s="129"/>
      <c r="I25" s="129"/>
      <c r="J25" s="130"/>
      <c r="M25" s="73" t="s">
        <v>68</v>
      </c>
      <c r="N25" s="93"/>
      <c r="O25" s="85"/>
      <c r="P25" s="85"/>
      <c r="Q25" s="85"/>
      <c r="R25" s="85"/>
      <c r="S25" s="85"/>
      <c r="T25" s="85"/>
      <c r="U25" s="85"/>
      <c r="V25" s="86"/>
    </row>
    <row r="26" spans="1:22" ht="15">
      <c r="A26" s="95" t="s">
        <v>78</v>
      </c>
      <c r="B26" s="88"/>
      <c r="C26" s="64"/>
      <c r="D26" s="64"/>
      <c r="E26" s="64"/>
      <c r="F26" s="64"/>
      <c r="G26" s="64"/>
      <c r="H26" s="82">
        <f>VLOOKUP(A26,MRC5000data!A:J,8,FALSE)</f>
        <v>1</v>
      </c>
      <c r="I26" s="64"/>
      <c r="J26" s="96"/>
      <c r="M26" s="95" t="s">
        <v>78</v>
      </c>
      <c r="N26" s="88"/>
      <c r="O26" s="64"/>
      <c r="P26" s="64"/>
      <c r="Q26" s="64"/>
      <c r="R26" s="64"/>
      <c r="S26" s="64"/>
      <c r="T26" s="82">
        <v>1</v>
      </c>
      <c r="U26" s="64"/>
      <c r="V26" s="96"/>
    </row>
    <row r="27" spans="1:22" ht="15" hidden="1">
      <c r="A27" s="95" t="s">
        <v>79</v>
      </c>
      <c r="B27" s="88"/>
      <c r="C27" s="64"/>
      <c r="D27" s="64"/>
      <c r="E27" s="64"/>
      <c r="F27" s="64"/>
      <c r="G27" s="64"/>
      <c r="H27" s="82">
        <v>2</v>
      </c>
      <c r="I27" s="64"/>
      <c r="J27" s="83"/>
      <c r="M27" s="95" t="s">
        <v>79</v>
      </c>
      <c r="N27" s="88"/>
      <c r="O27" s="64"/>
      <c r="P27" s="64"/>
      <c r="Q27" s="64"/>
      <c r="R27" s="64"/>
      <c r="S27" s="64"/>
      <c r="T27" s="82">
        <v>2</v>
      </c>
      <c r="U27" s="64"/>
      <c r="V27" s="83"/>
    </row>
    <row r="28" spans="1:22" ht="15" hidden="1">
      <c r="A28" s="80" t="s">
        <v>80</v>
      </c>
      <c r="B28" s="90"/>
      <c r="C28" s="90"/>
      <c r="D28" s="90"/>
      <c r="E28" s="90"/>
      <c r="F28" s="90"/>
      <c r="G28" s="90"/>
      <c r="H28" s="123">
        <v>3</v>
      </c>
      <c r="I28" s="88"/>
      <c r="J28" s="97"/>
      <c r="M28" s="80" t="s">
        <v>80</v>
      </c>
      <c r="N28" s="90"/>
      <c r="O28" s="90"/>
      <c r="P28" s="90"/>
      <c r="Q28" s="90"/>
      <c r="R28" s="90"/>
      <c r="S28" s="90"/>
      <c r="T28" s="123">
        <v>3</v>
      </c>
      <c r="U28" s="88"/>
      <c r="V28" s="97"/>
    </row>
    <row r="29" spans="1:22" ht="15">
      <c r="A29" s="98" t="s">
        <v>42</v>
      </c>
      <c r="B29" s="99"/>
      <c r="C29" s="99"/>
      <c r="D29" s="99"/>
      <c r="E29" s="99"/>
      <c r="F29" s="99"/>
      <c r="G29" s="99"/>
      <c r="H29" s="99"/>
      <c r="I29" s="99"/>
      <c r="J29" s="100"/>
      <c r="M29" s="98" t="s">
        <v>42</v>
      </c>
      <c r="N29" s="99"/>
      <c r="O29" s="99"/>
      <c r="P29" s="99"/>
      <c r="Q29" s="99"/>
      <c r="R29" s="99"/>
      <c r="S29" s="99"/>
      <c r="T29" s="99"/>
      <c r="U29" s="99"/>
      <c r="V29" s="100"/>
    </row>
    <row r="30" spans="1:22" ht="15">
      <c r="A30" s="101" t="s">
        <v>81</v>
      </c>
      <c r="B30" s="102"/>
      <c r="C30" s="103"/>
      <c r="D30" s="103"/>
      <c r="E30" s="103"/>
      <c r="F30" s="103"/>
      <c r="G30" s="103"/>
      <c r="H30" s="103"/>
      <c r="I30" s="124">
        <f>VLOOKUP(A30,MRC5000data!A:J,9,FALSE)</f>
        <v>1</v>
      </c>
      <c r="J30" s="105"/>
      <c r="M30" s="101" t="s">
        <v>81</v>
      </c>
      <c r="N30" s="102"/>
      <c r="O30" s="103"/>
      <c r="P30" s="103"/>
      <c r="Q30" s="103"/>
      <c r="R30" s="103"/>
      <c r="S30" s="103"/>
      <c r="T30" s="103"/>
      <c r="U30" s="124">
        <v>1</v>
      </c>
      <c r="V30" s="105"/>
    </row>
    <row r="31" spans="1:22" ht="15" hidden="1">
      <c r="A31" s="101" t="s">
        <v>82</v>
      </c>
      <c r="B31" s="102"/>
      <c r="C31" s="103"/>
      <c r="D31" s="103"/>
      <c r="E31" s="103"/>
      <c r="F31" s="103"/>
      <c r="G31" s="103"/>
      <c r="H31" s="103"/>
      <c r="I31" s="124">
        <v>3</v>
      </c>
      <c r="J31" s="105"/>
      <c r="M31" s="101" t="s">
        <v>82</v>
      </c>
      <c r="N31" s="102"/>
      <c r="O31" s="103"/>
      <c r="P31" s="103"/>
      <c r="Q31" s="103"/>
      <c r="R31" s="103"/>
      <c r="S31" s="103"/>
      <c r="T31" s="103"/>
      <c r="U31" s="124">
        <v>3</v>
      </c>
      <c r="V31" s="105"/>
    </row>
    <row r="32" spans="1:22" ht="15" hidden="1">
      <c r="A32" s="101" t="s">
        <v>83</v>
      </c>
      <c r="B32" s="102"/>
      <c r="C32" s="103"/>
      <c r="D32" s="103"/>
      <c r="E32" s="103"/>
      <c r="F32" s="103"/>
      <c r="G32" s="103"/>
      <c r="H32" s="103"/>
      <c r="I32" s="124">
        <v>5</v>
      </c>
      <c r="J32" s="105"/>
      <c r="M32" s="101" t="s">
        <v>83</v>
      </c>
      <c r="N32" s="102"/>
      <c r="O32" s="103"/>
      <c r="P32" s="103"/>
      <c r="Q32" s="103"/>
      <c r="R32" s="103"/>
      <c r="S32" s="103"/>
      <c r="T32" s="103"/>
      <c r="U32" s="124">
        <v>5</v>
      </c>
      <c r="V32" s="105"/>
    </row>
    <row r="33" spans="1:22" ht="15.75" hidden="1" thickBot="1">
      <c r="A33" s="106" t="s">
        <v>84</v>
      </c>
      <c r="B33" s="107"/>
      <c r="C33" s="108"/>
      <c r="D33" s="108"/>
      <c r="E33" s="108"/>
      <c r="F33" s="108"/>
      <c r="G33" s="108"/>
      <c r="H33" s="108"/>
      <c r="I33" s="125">
        <v>7</v>
      </c>
      <c r="J33" s="109"/>
      <c r="M33" s="106" t="s">
        <v>84</v>
      </c>
      <c r="N33" s="107"/>
      <c r="O33" s="108"/>
      <c r="P33" s="108"/>
      <c r="Q33" s="108"/>
      <c r="R33" s="108"/>
      <c r="S33" s="108"/>
      <c r="T33" s="108"/>
      <c r="U33" s="125">
        <v>7</v>
      </c>
      <c r="V33" s="109"/>
    </row>
    <row r="34" spans="1:22" ht="15">
      <c r="A34" s="98" t="s">
        <v>69</v>
      </c>
      <c r="B34" s="99"/>
      <c r="C34" s="99"/>
      <c r="D34" s="99"/>
      <c r="E34" s="99"/>
      <c r="F34" s="99"/>
      <c r="G34" s="99"/>
      <c r="H34" s="99"/>
      <c r="I34" s="99"/>
      <c r="J34" s="100"/>
      <c r="M34" s="98" t="s">
        <v>69</v>
      </c>
      <c r="N34" s="99"/>
      <c r="O34" s="99"/>
      <c r="P34" s="99"/>
      <c r="Q34" s="99"/>
      <c r="R34" s="99"/>
      <c r="S34" s="99"/>
      <c r="T34" s="99"/>
      <c r="U34" s="99"/>
      <c r="V34" s="100"/>
    </row>
    <row r="35" spans="1:22" ht="15">
      <c r="A35" s="114" t="s">
        <v>74</v>
      </c>
      <c r="B35" s="116"/>
      <c r="C35" s="116"/>
      <c r="D35" s="116"/>
      <c r="E35" s="116"/>
      <c r="F35" s="116"/>
      <c r="G35" s="116"/>
      <c r="H35" s="116"/>
      <c r="I35" s="117"/>
      <c r="J35" s="133" t="str">
        <f>VLOOKUP(A35,MRC5000data!A:J,10,FALSE)</f>
        <v>-</v>
      </c>
      <c r="M35" s="101" t="s">
        <v>74</v>
      </c>
      <c r="N35" s="103"/>
      <c r="O35" s="103"/>
      <c r="P35" s="103"/>
      <c r="Q35" s="103"/>
      <c r="R35" s="103"/>
      <c r="S35" s="103"/>
      <c r="T35" s="103"/>
      <c r="U35" s="104"/>
      <c r="V35" s="126"/>
    </row>
    <row r="36" spans="1:22" ht="15" hidden="1">
      <c r="A36" s="80" t="s">
        <v>85</v>
      </c>
      <c r="B36" s="91"/>
      <c r="C36" s="90"/>
      <c r="D36" s="90"/>
      <c r="E36" s="90"/>
      <c r="F36" s="90"/>
      <c r="G36" s="90"/>
      <c r="H36" s="90"/>
      <c r="I36" s="88"/>
      <c r="J36" s="132" t="s">
        <v>87</v>
      </c>
      <c r="M36" s="114" t="s">
        <v>85</v>
      </c>
      <c r="N36" s="115"/>
      <c r="O36" s="116"/>
      <c r="P36" s="116"/>
      <c r="Q36" s="116"/>
      <c r="R36" s="116"/>
      <c r="S36" s="116"/>
      <c r="T36" s="116"/>
      <c r="U36" s="117"/>
      <c r="V36" s="127" t="s">
        <v>87</v>
      </c>
    </row>
    <row r="37" spans="1:22" ht="15.75" thickBot="1">
      <c r="A37" s="111" t="s">
        <v>86</v>
      </c>
      <c r="B37" s="112"/>
      <c r="C37" s="112"/>
      <c r="D37" s="112"/>
      <c r="E37" s="112"/>
      <c r="F37" s="112"/>
      <c r="G37" s="112"/>
      <c r="H37" s="112"/>
      <c r="I37" s="112"/>
      <c r="J37" s="113"/>
      <c r="M37" s="111" t="s">
        <v>86</v>
      </c>
      <c r="N37" s="112"/>
      <c r="O37" s="112"/>
      <c r="P37" s="112"/>
      <c r="Q37" s="112"/>
      <c r="R37" s="112"/>
      <c r="S37" s="112"/>
      <c r="T37" s="112"/>
      <c r="U37" s="112"/>
      <c r="V37" s="113"/>
    </row>
  </sheetData>
  <mergeCells count="1">
    <mergeCell ref="A1:J1"/>
  </mergeCells>
  <dataValidations count="8">
    <dataValidation type="list" allowBlank="1" showInputMessage="1" showErrorMessage="1" sqref="A4">
      <formula1>$M$4:$M$6</formula1>
    </dataValidation>
    <dataValidation type="list" allowBlank="1" showInputMessage="1" showErrorMessage="1" sqref="A9">
      <formula1>$M$9:$M$12</formula1>
    </dataValidation>
    <dataValidation type="list" allowBlank="1" showInputMessage="1" showErrorMessage="1" sqref="A15">
      <formula1>$M$15:$M$17</formula1>
    </dataValidation>
    <dataValidation type="list" allowBlank="1" showInputMessage="1" showErrorMessage="1" sqref="A19">
      <formula1>$M$19:$M$21</formula1>
    </dataValidation>
    <dataValidation type="list" allowBlank="1" showInputMessage="1" showErrorMessage="1" sqref="A23">
      <formula1>$M$23:$M$24</formula1>
    </dataValidation>
    <dataValidation type="list" allowBlank="1" showInputMessage="1" showErrorMessage="1" sqref="A26">
      <formula1>$M$26:$M$28</formula1>
    </dataValidation>
    <dataValidation type="list" allowBlank="1" showInputMessage="1" showErrorMessage="1" sqref="A30">
      <formula1>$M$30:$M$33</formula1>
    </dataValidation>
    <dataValidation type="list" allowBlank="1" showInputMessage="1" showErrorMessage="1" sqref="A35">
      <formula1>$M$35:$M$36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10" sqref="J10"/>
    </sheetView>
  </sheetViews>
  <sheetFormatPr defaultRowHeight="12.75"/>
  <cols>
    <col min="1" max="1" width="78.5703125" customWidth="1"/>
    <col min="2" max="10" width="3.85546875" customWidth="1"/>
  </cols>
  <sheetData>
    <row r="1" spans="1:10" ht="15.75">
      <c r="A1" s="69" t="s">
        <v>62</v>
      </c>
      <c r="B1" s="70"/>
      <c r="C1" s="70"/>
      <c r="D1" s="70"/>
      <c r="E1" s="70"/>
      <c r="F1" s="70"/>
      <c r="G1" s="70"/>
      <c r="H1" s="70"/>
      <c r="I1" s="70"/>
      <c r="J1" s="71"/>
    </row>
    <row r="2" spans="1:10" ht="15">
      <c r="A2" s="72" t="s">
        <v>39</v>
      </c>
      <c r="B2" s="66">
        <v>5</v>
      </c>
      <c r="C2" s="66"/>
      <c r="D2" s="66"/>
      <c r="E2" s="66"/>
      <c r="F2" s="66"/>
      <c r="G2" s="66"/>
      <c r="H2" s="66"/>
      <c r="I2" s="66"/>
      <c r="J2" s="67"/>
    </row>
    <row r="3" spans="1:10" ht="15">
      <c r="A3" s="73" t="s">
        <v>63</v>
      </c>
      <c r="B3" s="74"/>
      <c r="C3" s="74"/>
      <c r="D3" s="74"/>
      <c r="E3" s="74"/>
      <c r="F3" s="74"/>
      <c r="G3" s="74"/>
      <c r="H3" s="74"/>
      <c r="I3" s="74"/>
      <c r="J3" s="75"/>
    </row>
    <row r="4" spans="1:10" ht="15">
      <c r="A4" s="76" t="s">
        <v>70</v>
      </c>
      <c r="B4" s="77"/>
      <c r="C4" s="65">
        <v>1</v>
      </c>
      <c r="D4" s="65">
        <v>1</v>
      </c>
      <c r="E4" s="78"/>
      <c r="F4" s="78"/>
      <c r="G4" s="78"/>
      <c r="H4" s="78"/>
      <c r="I4" s="78"/>
      <c r="J4" s="79"/>
    </row>
    <row r="5" spans="1:10" ht="15">
      <c r="A5" s="80" t="s">
        <v>71</v>
      </c>
      <c r="B5" s="81"/>
      <c r="C5" s="82">
        <v>2</v>
      </c>
      <c r="D5" s="82">
        <v>2</v>
      </c>
      <c r="E5" s="64"/>
      <c r="F5" s="64"/>
      <c r="G5" s="64"/>
      <c r="H5" s="64"/>
      <c r="I5" s="64"/>
      <c r="J5" s="83"/>
    </row>
    <row r="6" spans="1:10" ht="15">
      <c r="A6" s="80" t="s">
        <v>72</v>
      </c>
      <c r="B6" s="81"/>
      <c r="C6" s="82">
        <v>4</v>
      </c>
      <c r="D6" s="82">
        <v>4</v>
      </c>
      <c r="E6" s="64"/>
      <c r="F6" s="64"/>
      <c r="G6" s="64"/>
      <c r="H6" s="64"/>
      <c r="I6" s="64"/>
      <c r="J6" s="83"/>
    </row>
    <row r="7" spans="1:10" ht="15">
      <c r="A7" s="84" t="s">
        <v>73</v>
      </c>
      <c r="B7" s="81"/>
      <c r="C7" s="82"/>
      <c r="D7" s="64"/>
      <c r="E7" s="64"/>
      <c r="F7" s="64"/>
      <c r="G7" s="64"/>
      <c r="H7" s="64"/>
      <c r="I7" s="64"/>
      <c r="J7" s="83"/>
    </row>
    <row r="8" spans="1:10" ht="15">
      <c r="A8" s="73" t="s">
        <v>64</v>
      </c>
      <c r="B8" s="74"/>
      <c r="C8" s="85"/>
      <c r="D8" s="85"/>
      <c r="E8" s="85"/>
      <c r="F8" s="85"/>
      <c r="G8" s="85"/>
      <c r="H8" s="85"/>
      <c r="I8" s="85"/>
      <c r="J8" s="86"/>
    </row>
    <row r="9" spans="1:10" ht="15">
      <c r="A9" s="114" t="s">
        <v>74</v>
      </c>
      <c r="B9" s="118"/>
      <c r="C9" s="119"/>
      <c r="D9" s="120">
        <v>0</v>
      </c>
      <c r="E9" s="120">
        <v>0</v>
      </c>
      <c r="F9" s="120">
        <v>0</v>
      </c>
      <c r="G9" s="120">
        <v>0</v>
      </c>
      <c r="H9" s="119"/>
      <c r="I9" s="119"/>
      <c r="J9" s="121" t="s">
        <v>0</v>
      </c>
    </row>
    <row r="10" spans="1:10" ht="15">
      <c r="A10" s="80" t="s">
        <v>70</v>
      </c>
      <c r="B10" s="81"/>
      <c r="C10" s="64"/>
      <c r="D10" s="82">
        <v>1</v>
      </c>
      <c r="E10" s="82">
        <v>1</v>
      </c>
      <c r="F10" s="82">
        <v>1</v>
      </c>
      <c r="G10" s="82">
        <v>1</v>
      </c>
      <c r="H10" s="64"/>
      <c r="I10" s="64"/>
      <c r="J10" s="83"/>
    </row>
    <row r="11" spans="1:10" ht="15">
      <c r="A11" s="80" t="s">
        <v>71</v>
      </c>
      <c r="B11" s="81"/>
      <c r="C11" s="64"/>
      <c r="D11" s="82">
        <v>2</v>
      </c>
      <c r="E11" s="82">
        <v>2</v>
      </c>
      <c r="F11" s="82">
        <v>2</v>
      </c>
      <c r="G11" s="82">
        <v>2</v>
      </c>
      <c r="H11" s="64"/>
      <c r="I11" s="64"/>
      <c r="J11" s="83"/>
    </row>
    <row r="12" spans="1:10" ht="15">
      <c r="A12" s="80" t="s">
        <v>72</v>
      </c>
      <c r="B12" s="81"/>
      <c r="C12" s="64"/>
      <c r="D12" s="82">
        <v>4</v>
      </c>
      <c r="E12" s="82">
        <v>4</v>
      </c>
      <c r="F12" s="82">
        <v>4</v>
      </c>
      <c r="G12" s="82">
        <v>4</v>
      </c>
      <c r="H12" s="64"/>
      <c r="I12" s="64"/>
      <c r="J12" s="83"/>
    </row>
    <row r="13" spans="1:10" ht="15">
      <c r="A13" s="87" t="s">
        <v>73</v>
      </c>
      <c r="B13" s="81"/>
      <c r="C13" s="64"/>
      <c r="D13" s="82"/>
      <c r="E13" s="64"/>
      <c r="F13" s="64"/>
      <c r="G13" s="64"/>
      <c r="H13" s="64"/>
      <c r="I13" s="64"/>
      <c r="J13" s="83"/>
    </row>
    <row r="14" spans="1:10" ht="15">
      <c r="A14" s="73" t="s">
        <v>65</v>
      </c>
      <c r="B14" s="74"/>
      <c r="C14" s="85"/>
      <c r="D14" s="85"/>
      <c r="E14" s="85"/>
      <c r="F14" s="85"/>
      <c r="G14" s="85"/>
      <c r="H14" s="85"/>
      <c r="I14" s="85"/>
      <c r="J14" s="86"/>
    </row>
    <row r="15" spans="1:10" ht="15">
      <c r="A15" s="80" t="s">
        <v>74</v>
      </c>
      <c r="B15" s="88"/>
      <c r="C15" s="64"/>
      <c r="D15" s="82"/>
      <c r="E15" s="82">
        <v>0</v>
      </c>
      <c r="F15" s="82">
        <v>0</v>
      </c>
      <c r="G15" s="82">
        <v>0</v>
      </c>
      <c r="H15" s="64"/>
      <c r="I15" s="64"/>
      <c r="J15" s="83"/>
    </row>
    <row r="16" spans="1:10" ht="15">
      <c r="A16" s="80" t="s">
        <v>75</v>
      </c>
      <c r="B16" s="88"/>
      <c r="C16" s="64"/>
      <c r="D16" s="82"/>
      <c r="E16" s="82">
        <v>1</v>
      </c>
      <c r="F16" s="82">
        <v>1</v>
      </c>
      <c r="G16" s="82">
        <v>1</v>
      </c>
      <c r="H16" s="64"/>
      <c r="I16" s="64"/>
      <c r="J16" s="83"/>
    </row>
    <row r="17" spans="1:10" ht="15">
      <c r="A17" s="80" t="s">
        <v>76</v>
      </c>
      <c r="B17" s="88"/>
      <c r="C17" s="64"/>
      <c r="D17" s="82"/>
      <c r="E17" s="82">
        <v>2</v>
      </c>
      <c r="F17" s="82">
        <v>2</v>
      </c>
      <c r="G17" s="82">
        <v>2</v>
      </c>
      <c r="H17" s="64"/>
      <c r="I17" s="64"/>
      <c r="J17" s="83"/>
    </row>
    <row r="18" spans="1:10" ht="15">
      <c r="A18" s="73" t="s">
        <v>66</v>
      </c>
      <c r="B18" s="89"/>
      <c r="C18" s="85"/>
      <c r="D18" s="85"/>
      <c r="E18" s="85"/>
      <c r="F18" s="85"/>
      <c r="G18" s="85"/>
      <c r="H18" s="85"/>
      <c r="I18" s="85"/>
      <c r="J18" s="86"/>
    </row>
    <row r="19" spans="1:10" ht="15">
      <c r="A19" s="80" t="s">
        <v>74</v>
      </c>
      <c r="B19" s="116"/>
      <c r="C19" s="115"/>
      <c r="D19" s="115"/>
      <c r="E19" s="115"/>
      <c r="F19" s="120">
        <v>0</v>
      </c>
      <c r="G19" s="120">
        <v>0</v>
      </c>
      <c r="H19" s="120"/>
      <c r="I19" s="115"/>
      <c r="J19" s="122"/>
    </row>
    <row r="20" spans="1:10" ht="15">
      <c r="A20" s="80" t="s">
        <v>75</v>
      </c>
      <c r="B20" s="90"/>
      <c r="C20" s="91"/>
      <c r="D20" s="91"/>
      <c r="E20" s="91"/>
      <c r="F20" s="82">
        <v>1</v>
      </c>
      <c r="G20" s="82">
        <v>1</v>
      </c>
      <c r="H20" s="82"/>
      <c r="I20" s="91"/>
      <c r="J20" s="92"/>
    </row>
    <row r="21" spans="1:10" ht="15">
      <c r="A21" s="80" t="s">
        <v>76</v>
      </c>
      <c r="B21" s="90"/>
      <c r="C21" s="91"/>
      <c r="D21" s="91"/>
      <c r="E21" s="91"/>
      <c r="F21" s="82">
        <v>2</v>
      </c>
      <c r="G21" s="82">
        <v>2</v>
      </c>
      <c r="H21" s="82"/>
      <c r="I21" s="91"/>
      <c r="J21" s="92"/>
    </row>
    <row r="22" spans="1:10" ht="15">
      <c r="A22" s="73" t="s">
        <v>67</v>
      </c>
      <c r="B22" s="93"/>
      <c r="C22" s="85"/>
      <c r="D22" s="85"/>
      <c r="E22" s="85"/>
      <c r="F22" s="85"/>
      <c r="G22" s="85"/>
      <c r="H22" s="85"/>
      <c r="I22" s="85"/>
      <c r="J22" s="86"/>
    </row>
    <row r="23" spans="1:10" ht="15">
      <c r="A23" s="94" t="s">
        <v>74</v>
      </c>
      <c r="B23" s="88"/>
      <c r="C23" s="64"/>
      <c r="D23" s="64"/>
      <c r="E23" s="64"/>
      <c r="F23" s="64"/>
      <c r="G23" s="82">
        <v>0</v>
      </c>
      <c r="H23" s="64"/>
      <c r="I23" s="82"/>
      <c r="J23" s="83"/>
    </row>
    <row r="24" spans="1:10" ht="15">
      <c r="A24" s="94" t="s">
        <v>77</v>
      </c>
      <c r="B24" s="88"/>
      <c r="C24" s="64"/>
      <c r="D24" s="64"/>
      <c r="E24" s="64"/>
      <c r="F24" s="64"/>
      <c r="G24" s="82">
        <v>2</v>
      </c>
      <c r="H24" s="64"/>
      <c r="I24" s="82"/>
      <c r="J24" s="83"/>
    </row>
    <row r="25" spans="1:10" ht="15">
      <c r="A25" s="73" t="s">
        <v>68</v>
      </c>
      <c r="B25" s="93"/>
      <c r="C25" s="85"/>
      <c r="D25" s="85"/>
      <c r="E25" s="85"/>
      <c r="F25" s="85"/>
      <c r="G25" s="85"/>
      <c r="H25" s="85"/>
      <c r="I25" s="85"/>
      <c r="J25" s="86"/>
    </row>
    <row r="26" spans="1:10" ht="15">
      <c r="A26" s="95" t="s">
        <v>78</v>
      </c>
      <c r="B26" s="88"/>
      <c r="C26" s="64"/>
      <c r="D26" s="64"/>
      <c r="E26" s="64"/>
      <c r="F26" s="64"/>
      <c r="G26" s="64"/>
      <c r="H26" s="82">
        <v>1</v>
      </c>
      <c r="I26" s="64"/>
      <c r="J26" s="96"/>
    </row>
    <row r="27" spans="1:10" ht="15">
      <c r="A27" s="95" t="s">
        <v>79</v>
      </c>
      <c r="B27" s="88"/>
      <c r="C27" s="64"/>
      <c r="D27" s="64"/>
      <c r="E27" s="64"/>
      <c r="F27" s="64"/>
      <c r="G27" s="64"/>
      <c r="H27" s="82">
        <v>2</v>
      </c>
      <c r="I27" s="64"/>
      <c r="J27" s="83"/>
    </row>
    <row r="28" spans="1:10" ht="15">
      <c r="A28" s="80" t="s">
        <v>80</v>
      </c>
      <c r="B28" s="90"/>
      <c r="C28" s="90"/>
      <c r="D28" s="90"/>
      <c r="E28" s="90"/>
      <c r="F28" s="90"/>
      <c r="G28" s="90"/>
      <c r="H28" s="123">
        <v>3</v>
      </c>
      <c r="I28" s="88"/>
      <c r="J28" s="97"/>
    </row>
    <row r="29" spans="1:10" ht="15">
      <c r="A29" s="98" t="s">
        <v>42</v>
      </c>
      <c r="B29" s="99"/>
      <c r="C29" s="99"/>
      <c r="D29" s="99"/>
      <c r="E29" s="99"/>
      <c r="F29" s="99"/>
      <c r="G29" s="99"/>
      <c r="H29" s="99"/>
      <c r="I29" s="99"/>
      <c r="J29" s="100"/>
    </row>
    <row r="30" spans="1:10" ht="15">
      <c r="A30" s="101" t="s">
        <v>81</v>
      </c>
      <c r="B30" s="102"/>
      <c r="C30" s="103"/>
      <c r="D30" s="103"/>
      <c r="E30" s="103"/>
      <c r="F30" s="103"/>
      <c r="G30" s="103"/>
      <c r="H30" s="103"/>
      <c r="I30" s="124">
        <v>1</v>
      </c>
      <c r="J30" s="105"/>
    </row>
    <row r="31" spans="1:10" ht="15">
      <c r="A31" s="101" t="s">
        <v>82</v>
      </c>
      <c r="B31" s="102"/>
      <c r="C31" s="103"/>
      <c r="D31" s="103"/>
      <c r="E31" s="103"/>
      <c r="F31" s="103"/>
      <c r="G31" s="103"/>
      <c r="H31" s="103"/>
      <c r="I31" s="124">
        <v>3</v>
      </c>
      <c r="J31" s="105"/>
    </row>
    <row r="32" spans="1:10" ht="15">
      <c r="A32" s="101" t="s">
        <v>83</v>
      </c>
      <c r="B32" s="102"/>
      <c r="C32" s="103"/>
      <c r="D32" s="103"/>
      <c r="E32" s="103"/>
      <c r="F32" s="103"/>
      <c r="G32" s="103"/>
      <c r="H32" s="103"/>
      <c r="I32" s="124">
        <v>5</v>
      </c>
      <c r="J32" s="105"/>
    </row>
    <row r="33" spans="1:10" ht="15.75" thickBot="1">
      <c r="A33" s="106" t="s">
        <v>84</v>
      </c>
      <c r="B33" s="107"/>
      <c r="C33" s="108"/>
      <c r="D33" s="108"/>
      <c r="E33" s="108"/>
      <c r="F33" s="108"/>
      <c r="G33" s="108"/>
      <c r="H33" s="108"/>
      <c r="I33" s="125">
        <v>7</v>
      </c>
      <c r="J33" s="109"/>
    </row>
    <row r="34" spans="1:10" ht="15">
      <c r="A34" s="98" t="s">
        <v>69</v>
      </c>
      <c r="B34" s="99"/>
      <c r="C34" s="99"/>
      <c r="D34" s="99"/>
      <c r="E34" s="99"/>
      <c r="F34" s="99"/>
      <c r="G34" s="99"/>
      <c r="H34" s="99"/>
      <c r="I34" s="99"/>
      <c r="J34" s="100"/>
    </row>
    <row r="35" spans="1:10" ht="15">
      <c r="A35" s="101" t="s">
        <v>74</v>
      </c>
      <c r="B35" s="103"/>
      <c r="C35" s="103"/>
      <c r="D35" s="103"/>
      <c r="E35" s="103"/>
      <c r="F35" s="103"/>
      <c r="G35" s="103"/>
      <c r="H35" s="103"/>
      <c r="I35" s="104"/>
      <c r="J35" s="126" t="s">
        <v>0</v>
      </c>
    </row>
    <row r="36" spans="1:10" ht="15">
      <c r="A36" s="114" t="s">
        <v>85</v>
      </c>
      <c r="B36" s="115"/>
      <c r="C36" s="116"/>
      <c r="D36" s="116"/>
      <c r="E36" s="116"/>
      <c r="F36" s="116"/>
      <c r="G36" s="116"/>
      <c r="H36" s="116"/>
      <c r="I36" s="117"/>
      <c r="J36" s="127" t="s">
        <v>87</v>
      </c>
    </row>
    <row r="37" spans="1:10" ht="15.75" thickBot="1">
      <c r="A37" s="111" t="s">
        <v>86</v>
      </c>
      <c r="B37" s="112"/>
      <c r="C37" s="112"/>
      <c r="D37" s="112"/>
      <c r="E37" s="112"/>
      <c r="F37" s="112"/>
      <c r="G37" s="112"/>
      <c r="H37" s="112"/>
      <c r="I37" s="112"/>
      <c r="J37" s="11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7" workbookViewId="0">
      <selection activeCell="A27" sqref="A27"/>
    </sheetView>
  </sheetViews>
  <sheetFormatPr defaultRowHeight="15"/>
  <cols>
    <col min="1" max="1" width="72.85546875" style="2" customWidth="1"/>
    <col min="2" max="9" width="3.85546875" style="2" customWidth="1"/>
    <col min="10" max="14" width="3.85546875" style="36" customWidth="1"/>
  </cols>
  <sheetData>
    <row r="1" spans="1:14" ht="15.75">
      <c r="A1" s="291" t="s">
        <v>88</v>
      </c>
      <c r="B1" s="292"/>
      <c r="C1" s="292"/>
      <c r="D1" s="292"/>
      <c r="E1" s="292"/>
      <c r="F1" s="292"/>
      <c r="G1" s="292"/>
      <c r="H1" s="292"/>
      <c r="I1" s="292"/>
      <c r="J1" s="292"/>
      <c r="K1" s="292"/>
      <c r="L1" s="292"/>
      <c r="M1" s="292"/>
      <c r="N1" s="293"/>
    </row>
    <row r="2" spans="1:14">
      <c r="A2" s="72" t="s">
        <v>39</v>
      </c>
      <c r="B2" s="66">
        <v>7</v>
      </c>
      <c r="C2" s="66">
        <f>C4</f>
        <v>1</v>
      </c>
      <c r="D2" s="66">
        <f>D9</f>
        <v>0</v>
      </c>
      <c r="E2" s="66">
        <f>E13</f>
        <v>0</v>
      </c>
      <c r="F2" s="66">
        <f>F22</f>
        <v>0</v>
      </c>
      <c r="G2" s="66">
        <f>G30</f>
        <v>0</v>
      </c>
      <c r="H2" s="66">
        <f>H36</f>
        <v>0</v>
      </c>
      <c r="I2" s="66">
        <f>I39</f>
        <v>0</v>
      </c>
      <c r="J2" s="66">
        <f>J44</f>
        <v>0</v>
      </c>
      <c r="K2" s="66">
        <f>K44</f>
        <v>0</v>
      </c>
      <c r="L2" s="66">
        <f>L44</f>
        <v>0</v>
      </c>
      <c r="M2" s="66">
        <f>M44</f>
        <v>0</v>
      </c>
      <c r="N2" s="67">
        <f>N44</f>
        <v>0</v>
      </c>
    </row>
    <row r="3" spans="1:14">
      <c r="A3" s="73" t="s">
        <v>63</v>
      </c>
      <c r="B3" s="74"/>
      <c r="C3" s="74"/>
      <c r="D3" s="74"/>
      <c r="E3" s="74"/>
      <c r="F3" s="74"/>
      <c r="G3" s="74"/>
      <c r="H3" s="74"/>
      <c r="I3" s="74"/>
      <c r="J3" s="74"/>
      <c r="K3" s="74"/>
      <c r="L3" s="74"/>
      <c r="M3" s="74"/>
      <c r="N3" s="75"/>
    </row>
    <row r="4" spans="1:14">
      <c r="A4" s="114" t="s">
        <v>70</v>
      </c>
      <c r="B4" s="118"/>
      <c r="C4" s="120">
        <v>1</v>
      </c>
      <c r="D4" s="120">
        <v>1</v>
      </c>
      <c r="E4" s="120">
        <v>1</v>
      </c>
      <c r="F4" s="120">
        <v>1</v>
      </c>
      <c r="G4" s="120">
        <v>1</v>
      </c>
      <c r="H4" s="120">
        <v>1</v>
      </c>
      <c r="I4" s="120">
        <v>1</v>
      </c>
      <c r="J4" s="120">
        <v>1</v>
      </c>
      <c r="K4" s="120">
        <v>1</v>
      </c>
      <c r="L4" s="120">
        <v>1</v>
      </c>
      <c r="M4" s="120">
        <v>1</v>
      </c>
      <c r="N4" s="120">
        <v>1</v>
      </c>
    </row>
    <row r="5" spans="1:14">
      <c r="A5" s="80" t="s">
        <v>71</v>
      </c>
      <c r="B5" s="81"/>
      <c r="C5" s="82">
        <v>2</v>
      </c>
      <c r="D5" s="82">
        <v>2</v>
      </c>
      <c r="E5" s="82">
        <v>2</v>
      </c>
      <c r="F5" s="82">
        <v>2</v>
      </c>
      <c r="G5" s="82">
        <v>2</v>
      </c>
      <c r="H5" s="82">
        <v>2</v>
      </c>
      <c r="I5" s="82">
        <v>2</v>
      </c>
      <c r="J5" s="82">
        <v>2</v>
      </c>
      <c r="K5" s="82">
        <v>2</v>
      </c>
      <c r="L5" s="82">
        <v>2</v>
      </c>
      <c r="M5" s="82">
        <v>2</v>
      </c>
      <c r="N5" s="82">
        <v>2</v>
      </c>
    </row>
    <row r="6" spans="1:14">
      <c r="A6" s="80" t="s">
        <v>89</v>
      </c>
      <c r="B6" s="81"/>
      <c r="C6" s="82">
        <v>3</v>
      </c>
      <c r="D6" s="82">
        <v>3</v>
      </c>
      <c r="E6" s="82">
        <v>3</v>
      </c>
      <c r="F6" s="82">
        <v>3</v>
      </c>
      <c r="G6" s="82">
        <v>3</v>
      </c>
      <c r="H6" s="82">
        <v>3</v>
      </c>
      <c r="I6" s="82">
        <v>3</v>
      </c>
      <c r="J6" s="82">
        <v>3</v>
      </c>
      <c r="K6" s="82">
        <v>3</v>
      </c>
      <c r="L6" s="82">
        <v>3</v>
      </c>
      <c r="M6" s="82">
        <v>3</v>
      </c>
      <c r="N6" s="82">
        <v>3</v>
      </c>
    </row>
    <row r="7" spans="1:14">
      <c r="A7" s="80" t="s">
        <v>90</v>
      </c>
      <c r="B7" s="81"/>
      <c r="C7" s="82">
        <v>4</v>
      </c>
      <c r="D7" s="82">
        <v>4</v>
      </c>
      <c r="E7" s="82">
        <v>4</v>
      </c>
      <c r="F7" s="82">
        <v>4</v>
      </c>
      <c r="G7" s="82">
        <v>4</v>
      </c>
      <c r="H7" s="82">
        <v>4</v>
      </c>
      <c r="I7" s="82">
        <v>4</v>
      </c>
      <c r="J7" s="82">
        <v>4</v>
      </c>
      <c r="K7" s="82">
        <v>4</v>
      </c>
      <c r="L7" s="82">
        <v>4</v>
      </c>
      <c r="M7" s="82">
        <v>4</v>
      </c>
      <c r="N7" s="82">
        <v>4</v>
      </c>
    </row>
    <row r="8" spans="1:14">
      <c r="A8" s="98" t="s">
        <v>64</v>
      </c>
      <c r="B8" s="128"/>
      <c r="C8" s="129"/>
      <c r="D8" s="129"/>
      <c r="E8" s="129"/>
      <c r="F8" s="129"/>
      <c r="G8" s="129"/>
      <c r="H8" s="129"/>
      <c r="I8" s="129"/>
      <c r="J8" s="129"/>
      <c r="K8" s="129"/>
      <c r="L8" s="129"/>
      <c r="M8" s="129"/>
      <c r="N8" s="130"/>
    </row>
    <row r="9" spans="1:14">
      <c r="A9" s="114" t="s">
        <v>74</v>
      </c>
      <c r="B9" s="118"/>
      <c r="C9" s="119"/>
      <c r="D9" s="120">
        <v>0</v>
      </c>
      <c r="E9" s="120">
        <v>0</v>
      </c>
      <c r="F9" s="120">
        <v>0</v>
      </c>
      <c r="G9" s="120">
        <v>0</v>
      </c>
      <c r="H9" s="120">
        <v>0</v>
      </c>
      <c r="I9" s="120">
        <v>0</v>
      </c>
      <c r="J9" s="120">
        <v>0</v>
      </c>
      <c r="K9" s="120">
        <v>0</v>
      </c>
      <c r="L9" s="120">
        <v>0</v>
      </c>
      <c r="M9" s="120">
        <v>0</v>
      </c>
      <c r="N9" s="120" t="s">
        <v>0</v>
      </c>
    </row>
    <row r="10" spans="1:14">
      <c r="A10" s="80" t="s">
        <v>70</v>
      </c>
      <c r="B10" s="81"/>
      <c r="C10" s="64"/>
      <c r="D10" s="82">
        <v>1</v>
      </c>
      <c r="E10" s="82">
        <v>1</v>
      </c>
      <c r="F10" s="82">
        <v>1</v>
      </c>
      <c r="G10" s="82">
        <v>1</v>
      </c>
      <c r="H10" s="82">
        <v>1</v>
      </c>
      <c r="I10" s="82">
        <v>1</v>
      </c>
      <c r="J10" s="82">
        <v>1</v>
      </c>
      <c r="K10" s="82">
        <v>1</v>
      </c>
      <c r="L10" s="82">
        <v>1</v>
      </c>
      <c r="M10" s="82">
        <v>1</v>
      </c>
      <c r="N10" s="82">
        <v>1</v>
      </c>
    </row>
    <row r="11" spans="1:14">
      <c r="A11" s="80" t="s">
        <v>71</v>
      </c>
      <c r="B11" s="81"/>
      <c r="C11" s="64"/>
      <c r="D11" s="82">
        <v>2</v>
      </c>
      <c r="E11" s="82">
        <v>2</v>
      </c>
      <c r="F11" s="82">
        <v>2</v>
      </c>
      <c r="G11" s="82">
        <v>2</v>
      </c>
      <c r="H11" s="82">
        <v>2</v>
      </c>
      <c r="I11" s="82">
        <v>2</v>
      </c>
      <c r="J11" s="82">
        <v>2</v>
      </c>
      <c r="K11" s="82">
        <v>2</v>
      </c>
      <c r="L11" s="82">
        <v>2</v>
      </c>
      <c r="M11" s="82">
        <v>2</v>
      </c>
      <c r="N11" s="82">
        <v>2</v>
      </c>
    </row>
    <row r="12" spans="1:14">
      <c r="A12" s="98" t="s">
        <v>102</v>
      </c>
      <c r="B12" s="128"/>
      <c r="C12" s="129"/>
      <c r="D12" s="129"/>
      <c r="E12" s="129"/>
      <c r="F12" s="129"/>
      <c r="G12" s="129"/>
      <c r="H12" s="129"/>
      <c r="I12" s="129"/>
      <c r="J12" s="129"/>
      <c r="K12" s="129"/>
      <c r="L12" s="129"/>
      <c r="M12" s="129"/>
      <c r="N12" s="130"/>
    </row>
    <row r="13" spans="1:14">
      <c r="A13" s="80" t="s">
        <v>74</v>
      </c>
      <c r="B13" s="88"/>
      <c r="C13" s="64"/>
      <c r="D13" s="82"/>
      <c r="E13" s="82">
        <v>0</v>
      </c>
      <c r="F13" s="82">
        <v>0</v>
      </c>
      <c r="G13" s="82">
        <v>0</v>
      </c>
      <c r="H13" s="82">
        <v>0</v>
      </c>
      <c r="I13" s="82">
        <v>0</v>
      </c>
      <c r="J13" s="82">
        <v>0</v>
      </c>
      <c r="K13" s="82">
        <v>0</v>
      </c>
      <c r="L13" s="82">
        <v>0</v>
      </c>
      <c r="M13" s="82">
        <v>0</v>
      </c>
      <c r="N13" s="82">
        <v>0</v>
      </c>
    </row>
    <row r="14" spans="1:14">
      <c r="A14" s="80" t="s">
        <v>91</v>
      </c>
      <c r="B14" s="88"/>
      <c r="C14" s="64"/>
      <c r="D14" s="82"/>
      <c r="E14" s="82">
        <v>1</v>
      </c>
      <c r="F14" s="82">
        <v>1</v>
      </c>
      <c r="G14" s="82">
        <v>1</v>
      </c>
      <c r="H14" s="82">
        <v>1</v>
      </c>
      <c r="I14" s="82">
        <v>1</v>
      </c>
      <c r="J14" s="82">
        <v>1</v>
      </c>
      <c r="K14" s="82">
        <v>1</v>
      </c>
      <c r="L14" s="82">
        <v>1</v>
      </c>
      <c r="M14" s="82">
        <v>1</v>
      </c>
      <c r="N14" s="82">
        <v>1</v>
      </c>
    </row>
    <row r="15" spans="1:14">
      <c r="A15" s="80" t="s">
        <v>93</v>
      </c>
      <c r="B15" s="88"/>
      <c r="C15" s="64"/>
      <c r="D15" s="82"/>
      <c r="E15" s="82">
        <v>2</v>
      </c>
      <c r="F15" s="82">
        <v>2</v>
      </c>
      <c r="G15" s="82">
        <v>2</v>
      </c>
      <c r="H15" s="82">
        <v>2</v>
      </c>
      <c r="I15" s="82">
        <v>2</v>
      </c>
      <c r="J15" s="82">
        <v>2</v>
      </c>
      <c r="K15" s="82">
        <v>2</v>
      </c>
      <c r="L15" s="82">
        <v>2</v>
      </c>
      <c r="M15" s="82">
        <v>2</v>
      </c>
      <c r="N15" s="82">
        <v>2</v>
      </c>
    </row>
    <row r="16" spans="1:14">
      <c r="A16" s="80" t="s">
        <v>94</v>
      </c>
      <c r="B16" s="88"/>
      <c r="C16" s="64"/>
      <c r="D16" s="82"/>
      <c r="E16" s="82">
        <v>4</v>
      </c>
      <c r="F16" s="82">
        <v>4</v>
      </c>
      <c r="G16" s="82">
        <v>4</v>
      </c>
      <c r="H16" s="82">
        <v>4</v>
      </c>
      <c r="I16" s="82">
        <v>4</v>
      </c>
      <c r="J16" s="82">
        <v>4</v>
      </c>
      <c r="K16" s="82">
        <v>4</v>
      </c>
      <c r="L16" s="82">
        <v>4</v>
      </c>
      <c r="M16" s="82">
        <v>4</v>
      </c>
      <c r="N16" s="82">
        <v>4</v>
      </c>
    </row>
    <row r="17" spans="1:14">
      <c r="A17" s="80" t="s">
        <v>95</v>
      </c>
      <c r="B17" s="88"/>
      <c r="C17" s="64"/>
      <c r="D17" s="82"/>
      <c r="E17" s="82">
        <v>6</v>
      </c>
      <c r="F17" s="82">
        <v>6</v>
      </c>
      <c r="G17" s="82">
        <v>6</v>
      </c>
      <c r="H17" s="82">
        <v>6</v>
      </c>
      <c r="I17" s="82">
        <v>6</v>
      </c>
      <c r="J17" s="82">
        <v>6</v>
      </c>
      <c r="K17" s="82">
        <v>6</v>
      </c>
      <c r="L17" s="82">
        <v>6</v>
      </c>
      <c r="M17" s="82">
        <v>6</v>
      </c>
      <c r="N17" s="82">
        <v>6</v>
      </c>
    </row>
    <row r="18" spans="1:14">
      <c r="A18" s="80" t="s">
        <v>92</v>
      </c>
      <c r="B18" s="88"/>
      <c r="C18" s="64"/>
      <c r="D18" s="82"/>
      <c r="E18" s="82">
        <v>7</v>
      </c>
      <c r="F18" s="82">
        <v>7</v>
      </c>
      <c r="G18" s="82">
        <v>7</v>
      </c>
      <c r="H18" s="82">
        <v>7</v>
      </c>
      <c r="I18" s="82">
        <v>7</v>
      </c>
      <c r="J18" s="82">
        <v>7</v>
      </c>
      <c r="K18" s="82">
        <v>7</v>
      </c>
      <c r="L18" s="82">
        <v>7</v>
      </c>
      <c r="M18" s="82">
        <v>7</v>
      </c>
      <c r="N18" s="82">
        <v>7</v>
      </c>
    </row>
    <row r="19" spans="1:14">
      <c r="A19" s="80" t="s">
        <v>96</v>
      </c>
      <c r="B19" s="88"/>
      <c r="C19" s="64"/>
      <c r="D19" s="82"/>
      <c r="E19" s="82">
        <v>8</v>
      </c>
      <c r="F19" s="82">
        <v>8</v>
      </c>
      <c r="G19" s="82">
        <v>8</v>
      </c>
      <c r="H19" s="82">
        <v>8</v>
      </c>
      <c r="I19" s="82">
        <v>8</v>
      </c>
      <c r="J19" s="82">
        <v>8</v>
      </c>
      <c r="K19" s="82">
        <v>8</v>
      </c>
      <c r="L19" s="82">
        <v>8</v>
      </c>
      <c r="M19" s="82">
        <v>8</v>
      </c>
      <c r="N19" s="82">
        <v>8</v>
      </c>
    </row>
    <row r="20" spans="1:14">
      <c r="A20" s="80" t="s">
        <v>97</v>
      </c>
      <c r="B20" s="88"/>
      <c r="C20" s="64"/>
      <c r="D20" s="82"/>
      <c r="E20" s="82">
        <v>9</v>
      </c>
      <c r="F20" s="82">
        <v>9</v>
      </c>
      <c r="G20" s="82">
        <v>9</v>
      </c>
      <c r="H20" s="82">
        <v>9</v>
      </c>
      <c r="I20" s="82">
        <v>9</v>
      </c>
      <c r="J20" s="82">
        <v>9</v>
      </c>
      <c r="K20" s="82">
        <v>9</v>
      </c>
      <c r="L20" s="82">
        <v>9</v>
      </c>
      <c r="M20" s="82">
        <v>9</v>
      </c>
      <c r="N20" s="82">
        <v>9</v>
      </c>
    </row>
    <row r="21" spans="1:14">
      <c r="A21" s="98" t="s">
        <v>103</v>
      </c>
      <c r="B21" s="131"/>
      <c r="C21" s="129"/>
      <c r="D21" s="129"/>
      <c r="E21" s="129"/>
      <c r="F21" s="129"/>
      <c r="G21" s="129"/>
      <c r="H21" s="129"/>
      <c r="I21" s="129"/>
      <c r="J21" s="129"/>
      <c r="K21" s="129"/>
      <c r="L21" s="129"/>
      <c r="M21" s="129"/>
      <c r="N21" s="130"/>
    </row>
    <row r="22" spans="1:14">
      <c r="A22" s="80" t="s">
        <v>74</v>
      </c>
      <c r="B22" s="116"/>
      <c r="C22" s="115"/>
      <c r="D22" s="115"/>
      <c r="E22" s="115"/>
      <c r="F22" s="120">
        <v>0</v>
      </c>
      <c r="G22" s="120">
        <v>0</v>
      </c>
      <c r="H22" s="120">
        <v>0</v>
      </c>
      <c r="I22" s="120">
        <v>0</v>
      </c>
      <c r="J22" s="120">
        <v>0</v>
      </c>
      <c r="K22" s="120">
        <v>0</v>
      </c>
      <c r="L22" s="120">
        <v>0</v>
      </c>
      <c r="M22" s="120">
        <v>0</v>
      </c>
      <c r="N22" s="120">
        <v>0</v>
      </c>
    </row>
    <row r="23" spans="1:14">
      <c r="A23" s="80" t="s">
        <v>98</v>
      </c>
      <c r="B23" s="90"/>
      <c r="C23" s="91"/>
      <c r="D23" s="91"/>
      <c r="E23" s="91"/>
      <c r="F23" s="82">
        <v>1</v>
      </c>
      <c r="G23" s="82">
        <v>1</v>
      </c>
      <c r="H23" s="82">
        <v>1</v>
      </c>
      <c r="I23" s="82">
        <v>1</v>
      </c>
      <c r="J23" s="82">
        <v>1</v>
      </c>
      <c r="K23" s="82">
        <v>1</v>
      </c>
      <c r="L23" s="82">
        <v>1</v>
      </c>
      <c r="M23" s="82">
        <v>1</v>
      </c>
      <c r="N23" s="82">
        <v>1</v>
      </c>
    </row>
    <row r="24" spans="1:14">
      <c r="A24" s="80" t="s">
        <v>99</v>
      </c>
      <c r="B24" s="90"/>
      <c r="C24" s="91"/>
      <c r="D24" s="91"/>
      <c r="E24" s="91"/>
      <c r="F24" s="82">
        <v>2</v>
      </c>
      <c r="G24" s="82">
        <v>2</v>
      </c>
      <c r="H24" s="82">
        <v>2</v>
      </c>
      <c r="I24" s="82">
        <v>2</v>
      </c>
      <c r="J24" s="82">
        <v>2</v>
      </c>
      <c r="K24" s="82">
        <v>2</v>
      </c>
      <c r="L24" s="82">
        <v>2</v>
      </c>
      <c r="M24" s="82">
        <v>2</v>
      </c>
      <c r="N24" s="82">
        <v>2</v>
      </c>
    </row>
    <row r="25" spans="1:14">
      <c r="A25" s="80" t="s">
        <v>101</v>
      </c>
      <c r="B25" s="90"/>
      <c r="C25" s="91"/>
      <c r="D25" s="91"/>
      <c r="E25" s="91"/>
      <c r="F25" s="82">
        <v>4</v>
      </c>
      <c r="G25" s="82">
        <v>4</v>
      </c>
      <c r="H25" s="82">
        <v>4</v>
      </c>
      <c r="I25" s="82">
        <v>4</v>
      </c>
      <c r="J25" s="82">
        <v>4</v>
      </c>
      <c r="K25" s="82">
        <v>4</v>
      </c>
      <c r="L25" s="82">
        <v>4</v>
      </c>
      <c r="M25" s="82">
        <v>4</v>
      </c>
      <c r="N25" s="82">
        <v>4</v>
      </c>
    </row>
    <row r="26" spans="1:14">
      <c r="A26" s="80" t="s">
        <v>141</v>
      </c>
      <c r="B26" s="90"/>
      <c r="C26" s="91"/>
      <c r="D26" s="91"/>
      <c r="E26" s="91"/>
      <c r="F26" s="82">
        <v>6</v>
      </c>
      <c r="G26" s="82">
        <v>6</v>
      </c>
      <c r="H26" s="82">
        <v>6</v>
      </c>
      <c r="I26" s="82">
        <v>6</v>
      </c>
      <c r="J26" s="82">
        <v>6</v>
      </c>
      <c r="K26" s="82">
        <v>6</v>
      </c>
      <c r="L26" s="82">
        <v>6</v>
      </c>
      <c r="M26" s="82">
        <v>6</v>
      </c>
      <c r="N26" s="82">
        <v>6</v>
      </c>
    </row>
    <row r="27" spans="1:14">
      <c r="A27" s="80" t="s">
        <v>100</v>
      </c>
      <c r="B27" s="90"/>
      <c r="C27" s="91"/>
      <c r="D27" s="91"/>
      <c r="E27" s="91"/>
      <c r="F27" s="82">
        <v>8</v>
      </c>
      <c r="G27" s="82">
        <v>8</v>
      </c>
      <c r="H27" s="82">
        <v>8</v>
      </c>
      <c r="I27" s="82">
        <v>8</v>
      </c>
      <c r="J27" s="82">
        <v>8</v>
      </c>
      <c r="K27" s="82">
        <v>8</v>
      </c>
      <c r="L27" s="82">
        <v>8</v>
      </c>
      <c r="M27" s="82">
        <v>8</v>
      </c>
      <c r="N27" s="82">
        <v>8</v>
      </c>
    </row>
    <row r="28" spans="1:14" ht="45">
      <c r="A28" s="134" t="s">
        <v>104</v>
      </c>
      <c r="B28" s="90"/>
      <c r="C28" s="91"/>
      <c r="D28" s="91"/>
      <c r="E28" s="91"/>
      <c r="F28" s="82"/>
      <c r="G28" s="82"/>
      <c r="H28" s="82"/>
      <c r="I28" s="91"/>
      <c r="J28" s="91"/>
      <c r="K28" s="91"/>
      <c r="L28" s="91"/>
      <c r="M28" s="91"/>
      <c r="N28" s="92"/>
    </row>
    <row r="29" spans="1:14">
      <c r="A29" s="98" t="s">
        <v>105</v>
      </c>
      <c r="B29" s="99"/>
      <c r="C29" s="129"/>
      <c r="D29" s="129"/>
      <c r="E29" s="129"/>
      <c r="F29" s="129"/>
      <c r="G29" s="129"/>
      <c r="H29" s="129"/>
      <c r="I29" s="129"/>
      <c r="J29" s="129"/>
      <c r="K29" s="129"/>
      <c r="L29" s="129"/>
      <c r="M29" s="129"/>
      <c r="N29" s="130"/>
    </row>
    <row r="30" spans="1:14">
      <c r="A30" s="94" t="s">
        <v>74</v>
      </c>
      <c r="B30" s="88"/>
      <c r="C30" s="64"/>
      <c r="D30" s="64"/>
      <c r="E30" s="64"/>
      <c r="F30" s="64"/>
      <c r="G30" s="82">
        <v>0</v>
      </c>
      <c r="H30" s="82">
        <v>0</v>
      </c>
      <c r="I30" s="82">
        <v>0</v>
      </c>
      <c r="J30" s="82">
        <v>0</v>
      </c>
      <c r="K30" s="82">
        <v>0</v>
      </c>
      <c r="L30" s="82">
        <v>0</v>
      </c>
      <c r="M30" s="82">
        <v>0</v>
      </c>
      <c r="N30" s="82">
        <v>0</v>
      </c>
    </row>
    <row r="31" spans="1:14">
      <c r="A31" s="94" t="s">
        <v>106</v>
      </c>
      <c r="B31" s="88"/>
      <c r="C31" s="64"/>
      <c r="D31" s="64"/>
      <c r="E31" s="64"/>
      <c r="F31" s="64"/>
      <c r="G31" s="82">
        <v>1</v>
      </c>
      <c r="H31" s="82">
        <v>1</v>
      </c>
      <c r="I31" s="82">
        <v>1</v>
      </c>
      <c r="J31" s="82">
        <v>1</v>
      </c>
      <c r="K31" s="82">
        <v>1</v>
      </c>
      <c r="L31" s="82">
        <v>1</v>
      </c>
      <c r="M31" s="82">
        <v>1</v>
      </c>
      <c r="N31" s="82">
        <v>1</v>
      </c>
    </row>
    <row r="32" spans="1:14">
      <c r="A32" s="94" t="s">
        <v>107</v>
      </c>
      <c r="B32" s="88"/>
      <c r="C32" s="64"/>
      <c r="D32" s="64"/>
      <c r="E32" s="64"/>
      <c r="F32" s="64"/>
      <c r="G32" s="82">
        <v>2</v>
      </c>
      <c r="H32" s="82">
        <v>2</v>
      </c>
      <c r="I32" s="82">
        <v>2</v>
      </c>
      <c r="J32" s="82">
        <v>2</v>
      </c>
      <c r="K32" s="82">
        <v>2</v>
      </c>
      <c r="L32" s="82">
        <v>2</v>
      </c>
      <c r="M32" s="82">
        <v>2</v>
      </c>
      <c r="N32" s="82">
        <v>2</v>
      </c>
    </row>
    <row r="33" spans="1:14">
      <c r="A33" s="94" t="s">
        <v>108</v>
      </c>
      <c r="B33" s="88"/>
      <c r="C33" s="64"/>
      <c r="D33" s="64"/>
      <c r="E33" s="64"/>
      <c r="F33" s="64"/>
      <c r="G33" s="82">
        <v>3</v>
      </c>
      <c r="H33" s="82">
        <v>3</v>
      </c>
      <c r="I33" s="82">
        <v>3</v>
      </c>
      <c r="J33" s="82">
        <v>3</v>
      </c>
      <c r="K33" s="82">
        <v>3</v>
      </c>
      <c r="L33" s="82">
        <v>3</v>
      </c>
      <c r="M33" s="82">
        <v>3</v>
      </c>
      <c r="N33" s="82">
        <v>3</v>
      </c>
    </row>
    <row r="34" spans="1:14">
      <c r="A34" s="94" t="s">
        <v>109</v>
      </c>
      <c r="B34" s="88"/>
      <c r="C34" s="64"/>
      <c r="D34" s="64"/>
      <c r="E34" s="64"/>
      <c r="F34" s="64"/>
      <c r="G34" s="82">
        <v>4</v>
      </c>
      <c r="H34" s="82">
        <v>4</v>
      </c>
      <c r="I34" s="82">
        <v>4</v>
      </c>
      <c r="J34" s="82">
        <v>4</v>
      </c>
      <c r="K34" s="82">
        <v>4</v>
      </c>
      <c r="L34" s="82">
        <v>4</v>
      </c>
      <c r="M34" s="82">
        <v>4</v>
      </c>
      <c r="N34" s="82">
        <v>4</v>
      </c>
    </row>
    <row r="35" spans="1:14">
      <c r="A35" s="98" t="s">
        <v>110</v>
      </c>
      <c r="B35" s="99"/>
      <c r="C35" s="129"/>
      <c r="D35" s="129"/>
      <c r="E35" s="129"/>
      <c r="F35" s="129"/>
      <c r="G35" s="129"/>
      <c r="H35" s="129"/>
      <c r="I35" s="129"/>
      <c r="J35" s="129"/>
      <c r="K35" s="129"/>
      <c r="L35" s="129"/>
      <c r="M35" s="129"/>
      <c r="N35" s="130"/>
    </row>
    <row r="36" spans="1:14">
      <c r="A36" s="95" t="s">
        <v>74</v>
      </c>
      <c r="B36" s="88"/>
      <c r="C36" s="64"/>
      <c r="D36" s="64"/>
      <c r="E36" s="64"/>
      <c r="F36" s="64"/>
      <c r="G36" s="64"/>
      <c r="H36" s="82">
        <v>0</v>
      </c>
      <c r="I36" s="82">
        <v>0</v>
      </c>
      <c r="J36" s="82">
        <v>0</v>
      </c>
      <c r="K36" s="82">
        <v>0</v>
      </c>
      <c r="L36" s="82">
        <v>0</v>
      </c>
      <c r="M36" s="82">
        <v>0</v>
      </c>
      <c r="N36" s="82">
        <v>0</v>
      </c>
    </row>
    <row r="37" spans="1:14">
      <c r="A37" s="80" t="s">
        <v>111</v>
      </c>
      <c r="B37" s="90"/>
      <c r="C37" s="90"/>
      <c r="D37" s="90"/>
      <c r="E37" s="90"/>
      <c r="F37" s="90"/>
      <c r="G37" s="90"/>
      <c r="H37" s="123">
        <v>1</v>
      </c>
      <c r="I37" s="123">
        <v>1</v>
      </c>
      <c r="J37" s="123">
        <v>1</v>
      </c>
      <c r="K37" s="123">
        <v>1</v>
      </c>
      <c r="L37" s="123">
        <v>1</v>
      </c>
      <c r="M37" s="123">
        <v>1</v>
      </c>
      <c r="N37" s="123">
        <v>1</v>
      </c>
    </row>
    <row r="38" spans="1:14">
      <c r="A38" s="98" t="s">
        <v>112</v>
      </c>
      <c r="B38" s="99"/>
      <c r="C38" s="99"/>
      <c r="D38" s="99"/>
      <c r="E38" s="99"/>
      <c r="F38" s="99"/>
      <c r="G38" s="99"/>
      <c r="H38" s="99"/>
      <c r="I38" s="99"/>
      <c r="J38" s="99"/>
      <c r="K38" s="99"/>
      <c r="L38" s="99"/>
      <c r="M38" s="99"/>
      <c r="N38" s="100"/>
    </row>
    <row r="39" spans="1:14">
      <c r="A39" s="101" t="s">
        <v>74</v>
      </c>
      <c r="B39" s="102"/>
      <c r="C39" s="103"/>
      <c r="D39" s="103"/>
      <c r="E39" s="103"/>
      <c r="F39" s="103"/>
      <c r="G39" s="103"/>
      <c r="H39" s="103"/>
      <c r="I39" s="124">
        <v>0</v>
      </c>
      <c r="J39" s="124">
        <v>0</v>
      </c>
      <c r="K39" s="124">
        <v>0</v>
      </c>
      <c r="L39" s="124">
        <v>0</v>
      </c>
      <c r="M39" s="124">
        <v>0</v>
      </c>
      <c r="N39" s="124">
        <v>0</v>
      </c>
    </row>
    <row r="40" spans="1:14">
      <c r="A40" s="101" t="s">
        <v>113</v>
      </c>
      <c r="B40" s="102"/>
      <c r="C40" s="103"/>
      <c r="D40" s="103"/>
      <c r="E40" s="103"/>
      <c r="F40" s="103"/>
      <c r="G40" s="103"/>
      <c r="H40" s="103"/>
      <c r="I40" s="124">
        <v>1</v>
      </c>
      <c r="J40" s="124">
        <v>1</v>
      </c>
      <c r="K40" s="124">
        <v>1</v>
      </c>
      <c r="L40" s="124">
        <v>1</v>
      </c>
      <c r="M40" s="124">
        <v>1</v>
      </c>
      <c r="N40" s="124">
        <v>1</v>
      </c>
    </row>
    <row r="41" spans="1:14">
      <c r="A41" s="101" t="s">
        <v>114</v>
      </c>
      <c r="B41" s="102"/>
      <c r="C41" s="103"/>
      <c r="D41" s="103"/>
      <c r="E41" s="103"/>
      <c r="F41" s="103"/>
      <c r="G41" s="103"/>
      <c r="H41" s="103"/>
      <c r="I41" s="124">
        <v>2</v>
      </c>
      <c r="J41" s="124">
        <v>2</v>
      </c>
      <c r="K41" s="124">
        <v>2</v>
      </c>
      <c r="L41" s="124">
        <v>2</v>
      </c>
      <c r="M41" s="124">
        <v>2</v>
      </c>
      <c r="N41" s="124">
        <v>2</v>
      </c>
    </row>
    <row r="42" spans="1:14" ht="15.75" thickBot="1">
      <c r="A42" s="106" t="s">
        <v>115</v>
      </c>
      <c r="B42" s="107"/>
      <c r="C42" s="108"/>
      <c r="D42" s="108"/>
      <c r="E42" s="108"/>
      <c r="F42" s="108"/>
      <c r="G42" s="108"/>
      <c r="H42" s="108"/>
      <c r="I42" s="125">
        <v>3</v>
      </c>
      <c r="J42" s="125">
        <v>3</v>
      </c>
      <c r="K42" s="125">
        <v>3</v>
      </c>
      <c r="L42" s="125">
        <v>3</v>
      </c>
      <c r="M42" s="125">
        <v>3</v>
      </c>
      <c r="N42" s="125">
        <v>3</v>
      </c>
    </row>
    <row r="43" spans="1:14">
      <c r="A43" s="98" t="s">
        <v>116</v>
      </c>
      <c r="B43" s="99"/>
      <c r="C43" s="99"/>
      <c r="D43" s="99"/>
      <c r="E43" s="99"/>
      <c r="F43" s="99"/>
      <c r="G43" s="99"/>
      <c r="H43" s="99"/>
      <c r="I43" s="99"/>
      <c r="J43" s="99"/>
      <c r="K43" s="99"/>
      <c r="L43" s="99"/>
      <c r="M43" s="99"/>
      <c r="N43" s="100"/>
    </row>
    <row r="44" spans="1:14">
      <c r="A44" s="114" t="s">
        <v>74</v>
      </c>
      <c r="B44" s="116"/>
      <c r="C44" s="116"/>
      <c r="D44" s="116"/>
      <c r="E44" s="116"/>
      <c r="F44" s="116"/>
      <c r="G44" s="116"/>
      <c r="H44" s="116"/>
      <c r="I44" s="117"/>
      <c r="J44" s="118">
        <v>0</v>
      </c>
      <c r="K44" s="118">
        <v>0</v>
      </c>
      <c r="L44" s="118">
        <v>0</v>
      </c>
      <c r="M44" s="118">
        <v>0</v>
      </c>
      <c r="N44" s="118">
        <v>0</v>
      </c>
    </row>
    <row r="45" spans="1:14">
      <c r="A45" s="80" t="s">
        <v>117</v>
      </c>
      <c r="B45" s="91"/>
      <c r="C45" s="90"/>
      <c r="D45" s="90"/>
      <c r="E45" s="90"/>
      <c r="F45" s="90"/>
      <c r="G45" s="90"/>
      <c r="H45" s="90"/>
      <c r="I45" s="88"/>
      <c r="J45" s="123">
        <v>1</v>
      </c>
      <c r="K45" s="123">
        <v>1</v>
      </c>
      <c r="L45" s="123">
        <v>1</v>
      </c>
      <c r="M45" s="123">
        <v>1</v>
      </c>
      <c r="N45" s="123">
        <v>1</v>
      </c>
    </row>
    <row r="46" spans="1:14" ht="15.75" thickBot="1">
      <c r="A46" s="135" t="s">
        <v>118</v>
      </c>
      <c r="B46" s="136"/>
      <c r="C46" s="136"/>
      <c r="D46" s="136"/>
      <c r="E46" s="136"/>
      <c r="F46" s="136"/>
      <c r="G46" s="136"/>
      <c r="H46" s="136"/>
      <c r="I46" s="136"/>
      <c r="J46" s="137">
        <v>2</v>
      </c>
      <c r="K46" s="137">
        <v>2</v>
      </c>
      <c r="L46" s="137">
        <v>2</v>
      </c>
      <c r="M46" s="137">
        <v>2</v>
      </c>
      <c r="N46" s="137">
        <v>2</v>
      </c>
    </row>
    <row r="47" spans="1:14">
      <c r="A47" s="98" t="s">
        <v>67</v>
      </c>
      <c r="B47" s="99"/>
      <c r="C47" s="99"/>
      <c r="D47" s="99"/>
      <c r="E47" s="99"/>
      <c r="F47" s="99"/>
      <c r="G47" s="99"/>
      <c r="H47" s="99"/>
      <c r="I47" s="99"/>
      <c r="J47" s="99"/>
      <c r="K47" s="99"/>
      <c r="L47" s="99"/>
      <c r="M47" s="99"/>
      <c r="N47" s="100"/>
    </row>
    <row r="48" spans="1:14">
      <c r="A48" s="114" t="s">
        <v>74</v>
      </c>
      <c r="B48" s="116"/>
      <c r="C48" s="116"/>
      <c r="D48" s="116"/>
      <c r="E48" s="116"/>
      <c r="F48" s="116"/>
      <c r="G48" s="116"/>
      <c r="H48" s="116"/>
      <c r="I48" s="117"/>
      <c r="J48" s="118"/>
      <c r="K48" s="118">
        <v>0</v>
      </c>
      <c r="L48" s="118">
        <v>0</v>
      </c>
      <c r="M48" s="118">
        <v>0</v>
      </c>
      <c r="N48" s="118">
        <v>0</v>
      </c>
    </row>
    <row r="49" spans="1:14">
      <c r="A49" s="80" t="s">
        <v>130</v>
      </c>
      <c r="B49" s="91"/>
      <c r="C49" s="90"/>
      <c r="D49" s="90"/>
      <c r="E49" s="90"/>
      <c r="F49" s="90"/>
      <c r="G49" s="90"/>
      <c r="H49" s="90"/>
      <c r="I49" s="88"/>
      <c r="J49" s="123"/>
      <c r="K49" s="123">
        <v>2</v>
      </c>
      <c r="L49" s="123">
        <v>2</v>
      </c>
      <c r="M49" s="123">
        <v>2</v>
      </c>
      <c r="N49" s="123">
        <v>2</v>
      </c>
    </row>
    <row r="50" spans="1:14">
      <c r="A50" s="98" t="s">
        <v>119</v>
      </c>
      <c r="B50" s="99"/>
      <c r="C50" s="99"/>
      <c r="D50" s="99"/>
      <c r="E50" s="99"/>
      <c r="F50" s="99"/>
      <c r="G50" s="99"/>
      <c r="H50" s="99"/>
      <c r="I50" s="99"/>
      <c r="J50" s="99"/>
      <c r="K50" s="99"/>
      <c r="L50" s="99"/>
      <c r="M50" s="99"/>
      <c r="N50" s="100"/>
    </row>
    <row r="51" spans="1:14">
      <c r="A51" s="114" t="s">
        <v>131</v>
      </c>
      <c r="B51" s="116"/>
      <c r="C51" s="116"/>
      <c r="D51" s="116"/>
      <c r="E51" s="116"/>
      <c r="F51" s="116"/>
      <c r="G51" s="116"/>
      <c r="H51" s="116"/>
      <c r="I51" s="117"/>
      <c r="J51" s="118"/>
      <c r="K51" s="118"/>
      <c r="L51" s="118">
        <v>2</v>
      </c>
      <c r="M51" s="118">
        <v>2</v>
      </c>
      <c r="N51" s="118">
        <v>2</v>
      </c>
    </row>
    <row r="52" spans="1:14">
      <c r="A52" s="80" t="s">
        <v>79</v>
      </c>
      <c r="B52" s="90"/>
      <c r="C52" s="90"/>
      <c r="D52" s="90"/>
      <c r="E52" s="90"/>
      <c r="F52" s="90"/>
      <c r="G52" s="90"/>
      <c r="H52" s="90"/>
      <c r="I52" s="88"/>
      <c r="J52" s="81"/>
      <c r="K52" s="81"/>
      <c r="L52" s="81">
        <v>4</v>
      </c>
      <c r="M52" s="81">
        <v>4</v>
      </c>
      <c r="N52" s="81">
        <v>4</v>
      </c>
    </row>
    <row r="53" spans="1:14">
      <c r="A53" s="80" t="s">
        <v>132</v>
      </c>
      <c r="B53" s="90"/>
      <c r="C53" s="90"/>
      <c r="D53" s="90"/>
      <c r="E53" s="90"/>
      <c r="F53" s="90"/>
      <c r="G53" s="90"/>
      <c r="H53" s="90"/>
      <c r="I53" s="88"/>
      <c r="J53" s="81"/>
      <c r="K53" s="81"/>
      <c r="L53" s="81">
        <v>6</v>
      </c>
      <c r="M53" s="81">
        <v>6</v>
      </c>
      <c r="N53" s="81">
        <v>6</v>
      </c>
    </row>
    <row r="54" spans="1:14">
      <c r="A54" s="80" t="s">
        <v>133</v>
      </c>
      <c r="B54" s="91"/>
      <c r="C54" s="90"/>
      <c r="D54" s="90"/>
      <c r="E54" s="90"/>
      <c r="F54" s="90"/>
      <c r="G54" s="90"/>
      <c r="H54" s="90"/>
      <c r="I54" s="88"/>
      <c r="J54" s="123"/>
      <c r="K54" s="123"/>
      <c r="L54" s="123">
        <v>7</v>
      </c>
      <c r="M54" s="123">
        <v>7</v>
      </c>
      <c r="N54" s="123">
        <v>7</v>
      </c>
    </row>
    <row r="55" spans="1:14">
      <c r="A55" s="98" t="s">
        <v>120</v>
      </c>
      <c r="B55" s="99"/>
      <c r="C55" s="99"/>
      <c r="D55" s="99"/>
      <c r="E55" s="99"/>
      <c r="F55" s="99"/>
      <c r="G55" s="99"/>
      <c r="H55" s="99"/>
      <c r="I55" s="99"/>
      <c r="J55" s="99"/>
      <c r="K55" s="99"/>
      <c r="L55" s="99"/>
      <c r="M55" s="99"/>
      <c r="N55" s="100"/>
    </row>
    <row r="56" spans="1:14">
      <c r="A56" s="114" t="s">
        <v>134</v>
      </c>
      <c r="B56" s="116"/>
      <c r="C56" s="116"/>
      <c r="D56" s="116"/>
      <c r="E56" s="116"/>
      <c r="F56" s="116"/>
      <c r="G56" s="116"/>
      <c r="H56" s="116"/>
      <c r="I56" s="117"/>
      <c r="J56" s="118"/>
      <c r="K56" s="118"/>
      <c r="L56" s="118"/>
      <c r="M56" s="118">
        <v>1</v>
      </c>
      <c r="N56" s="118">
        <v>1</v>
      </c>
    </row>
    <row r="57" spans="1:14">
      <c r="A57" s="80" t="s">
        <v>135</v>
      </c>
      <c r="B57" s="90"/>
      <c r="C57" s="90"/>
      <c r="D57" s="90"/>
      <c r="E57" s="90"/>
      <c r="F57" s="90"/>
      <c r="G57" s="90"/>
      <c r="H57" s="90"/>
      <c r="I57" s="88"/>
      <c r="J57" s="81"/>
      <c r="K57" s="81"/>
      <c r="L57" s="81"/>
      <c r="M57" s="81">
        <v>2</v>
      </c>
      <c r="N57" s="81">
        <v>2</v>
      </c>
    </row>
    <row r="58" spans="1:14">
      <c r="A58" s="80" t="s">
        <v>136</v>
      </c>
      <c r="B58" s="90"/>
      <c r="C58" s="90"/>
      <c r="D58" s="90"/>
      <c r="E58" s="90"/>
      <c r="F58" s="90"/>
      <c r="G58" s="90"/>
      <c r="H58" s="90"/>
      <c r="I58" s="88"/>
      <c r="J58" s="81"/>
      <c r="K58" s="81"/>
      <c r="L58" s="81"/>
      <c r="M58" s="81">
        <v>4</v>
      </c>
      <c r="N58" s="81">
        <v>4</v>
      </c>
    </row>
    <row r="59" spans="1:14">
      <c r="A59" s="80" t="s">
        <v>137</v>
      </c>
      <c r="B59" s="91"/>
      <c r="C59" s="90"/>
      <c r="D59" s="90"/>
      <c r="E59" s="90"/>
      <c r="F59" s="90"/>
      <c r="G59" s="90"/>
      <c r="H59" s="90"/>
      <c r="I59" s="88"/>
      <c r="J59" s="123"/>
      <c r="K59" s="123"/>
      <c r="L59" s="123"/>
      <c r="M59" s="123">
        <v>5</v>
      </c>
      <c r="N59" s="123">
        <v>5</v>
      </c>
    </row>
    <row r="60" spans="1:14">
      <c r="A60" s="98" t="s">
        <v>121</v>
      </c>
      <c r="B60" s="99"/>
      <c r="C60" s="99"/>
      <c r="D60" s="99"/>
      <c r="E60" s="99"/>
      <c r="F60" s="99"/>
      <c r="G60" s="99"/>
      <c r="H60" s="99"/>
      <c r="I60" s="99"/>
      <c r="J60" s="99"/>
      <c r="K60" s="99"/>
      <c r="L60" s="99"/>
      <c r="M60" s="99"/>
      <c r="N60" s="100"/>
    </row>
    <row r="61" spans="1:14">
      <c r="A61" s="114" t="s">
        <v>74</v>
      </c>
      <c r="B61" s="116"/>
      <c r="C61" s="116"/>
      <c r="D61" s="116"/>
      <c r="E61" s="116"/>
      <c r="F61" s="116"/>
      <c r="G61" s="116"/>
      <c r="H61" s="116"/>
      <c r="I61" s="117"/>
      <c r="J61" s="118"/>
      <c r="K61" s="118"/>
      <c r="L61" s="118"/>
      <c r="M61" s="118"/>
      <c r="N61" s="133" t="s">
        <v>0</v>
      </c>
    </row>
    <row r="62" spans="1:14">
      <c r="A62" s="80" t="s">
        <v>122</v>
      </c>
      <c r="B62" s="91"/>
      <c r="C62" s="90"/>
      <c r="D62" s="90"/>
      <c r="E62" s="90"/>
      <c r="F62" s="90"/>
      <c r="G62" s="90"/>
      <c r="H62" s="90"/>
      <c r="I62" s="88"/>
      <c r="J62" s="123"/>
      <c r="K62" s="123"/>
      <c r="L62" s="123"/>
      <c r="M62" s="123"/>
      <c r="N62" s="132" t="s">
        <v>138</v>
      </c>
    </row>
    <row r="63" spans="1:14">
      <c r="A63" s="27" t="s">
        <v>123</v>
      </c>
      <c r="B63" s="36"/>
      <c r="C63" s="36"/>
      <c r="D63" s="36"/>
      <c r="E63" s="36"/>
      <c r="F63" s="36"/>
      <c r="G63" s="36"/>
      <c r="H63" s="36"/>
      <c r="I63" s="36"/>
      <c r="N63" s="60" t="s">
        <v>127</v>
      </c>
    </row>
    <row r="64" spans="1:14">
      <c r="A64" s="27" t="s">
        <v>124</v>
      </c>
      <c r="B64" s="36"/>
      <c r="C64" s="36"/>
      <c r="D64" s="36"/>
      <c r="E64" s="36"/>
      <c r="F64" s="36"/>
      <c r="G64" s="36"/>
      <c r="H64" s="36"/>
      <c r="I64" s="36"/>
      <c r="N64" s="138" t="s">
        <v>128</v>
      </c>
    </row>
    <row r="65" spans="1:14">
      <c r="A65" s="27" t="s">
        <v>125</v>
      </c>
      <c r="B65" s="36"/>
      <c r="C65" s="36"/>
      <c r="D65" s="36"/>
      <c r="E65" s="36"/>
      <c r="F65" s="36"/>
      <c r="G65" s="36"/>
      <c r="H65" s="36"/>
      <c r="I65" s="36"/>
      <c r="N65" s="138" t="s">
        <v>129</v>
      </c>
    </row>
    <row r="66" spans="1:14" ht="15.75" thickBot="1">
      <c r="A66" s="40" t="s">
        <v>126</v>
      </c>
      <c r="B66" s="40"/>
      <c r="C66" s="40"/>
      <c r="D66" s="40"/>
      <c r="E66" s="40"/>
      <c r="F66" s="40"/>
      <c r="G66" s="40"/>
      <c r="H66" s="40"/>
      <c r="I66" s="40"/>
      <c r="J66" s="40"/>
      <c r="K66" s="40"/>
      <c r="L66" s="40"/>
      <c r="M66" s="40"/>
      <c r="N66" s="139" t="s">
        <v>83</v>
      </c>
    </row>
  </sheetData>
  <mergeCells count="1">
    <mergeCell ref="A1:N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1" workbookViewId="0">
      <selection activeCell="M12" sqref="M12"/>
    </sheetView>
  </sheetViews>
  <sheetFormatPr defaultRowHeight="15"/>
  <cols>
    <col min="1" max="1" width="72.85546875" style="2" customWidth="1"/>
    <col min="2" max="8" width="3.85546875" style="2" customWidth="1"/>
    <col min="9" max="13" width="3.85546875" style="36" customWidth="1"/>
  </cols>
  <sheetData>
    <row r="1" spans="1:13" ht="15.75">
      <c r="A1" s="291" t="s">
        <v>139</v>
      </c>
      <c r="B1" s="292"/>
      <c r="C1" s="292"/>
      <c r="D1" s="292"/>
      <c r="E1" s="292"/>
      <c r="F1" s="292"/>
      <c r="G1" s="292"/>
      <c r="H1" s="292"/>
      <c r="I1" s="292"/>
      <c r="J1" s="292"/>
      <c r="K1" s="292"/>
      <c r="L1" s="292"/>
      <c r="M1" s="293"/>
    </row>
    <row r="2" spans="1:13">
      <c r="A2" s="72" t="s">
        <v>39</v>
      </c>
      <c r="B2" s="66">
        <v>77</v>
      </c>
      <c r="C2" s="66">
        <f>C4</f>
        <v>1</v>
      </c>
      <c r="D2" s="66">
        <f>D11</f>
        <v>0</v>
      </c>
      <c r="E2" s="66">
        <f>E17</f>
        <v>0</v>
      </c>
      <c r="F2" s="66">
        <f>F25</f>
        <v>0</v>
      </c>
      <c r="G2" s="66">
        <f>G31</f>
        <v>0</v>
      </c>
      <c r="H2" s="66">
        <f>H34</f>
        <v>0</v>
      </c>
      <c r="I2" s="66">
        <f>I39</f>
        <v>0</v>
      </c>
      <c r="J2" s="66">
        <f>J43</f>
        <v>0</v>
      </c>
      <c r="K2" s="66">
        <f>K46</f>
        <v>2</v>
      </c>
      <c r="L2" s="66">
        <f>L51</f>
        <v>1</v>
      </c>
      <c r="M2" s="67" t="str">
        <f>M56</f>
        <v>-</v>
      </c>
    </row>
    <row r="3" spans="1:13">
      <c r="A3" s="73" t="s">
        <v>140</v>
      </c>
      <c r="B3" s="74"/>
      <c r="C3" s="74"/>
      <c r="D3" s="74"/>
      <c r="E3" s="74"/>
      <c r="F3" s="74"/>
      <c r="G3" s="74"/>
      <c r="H3" s="74"/>
      <c r="I3" s="74"/>
      <c r="J3" s="74"/>
      <c r="K3" s="74"/>
      <c r="L3" s="74"/>
      <c r="M3" s="75"/>
    </row>
    <row r="4" spans="1:13">
      <c r="A4" s="80" t="s">
        <v>145</v>
      </c>
      <c r="B4" s="81"/>
      <c r="C4" s="82">
        <v>1</v>
      </c>
      <c r="D4" s="82">
        <v>1</v>
      </c>
      <c r="E4" s="82">
        <v>1</v>
      </c>
      <c r="F4" s="82">
        <v>1</v>
      </c>
      <c r="G4" s="82">
        <v>1</v>
      </c>
      <c r="H4" s="82">
        <v>1</v>
      </c>
      <c r="I4" s="82">
        <v>1</v>
      </c>
      <c r="J4" s="82">
        <v>1</v>
      </c>
      <c r="K4" s="82">
        <v>1</v>
      </c>
      <c r="L4" s="82">
        <v>1</v>
      </c>
      <c r="M4" s="82">
        <v>1</v>
      </c>
    </row>
    <row r="5" spans="1:13">
      <c r="A5" s="80" t="s">
        <v>146</v>
      </c>
      <c r="B5" s="81"/>
      <c r="C5" s="82">
        <v>2</v>
      </c>
      <c r="D5" s="82">
        <v>2</v>
      </c>
      <c r="E5" s="82">
        <v>2</v>
      </c>
      <c r="F5" s="82">
        <v>2</v>
      </c>
      <c r="G5" s="82">
        <v>2</v>
      </c>
      <c r="H5" s="82">
        <v>2</v>
      </c>
      <c r="I5" s="82">
        <v>2</v>
      </c>
      <c r="J5" s="82">
        <v>2</v>
      </c>
      <c r="K5" s="82">
        <v>2</v>
      </c>
      <c r="L5" s="82">
        <v>2</v>
      </c>
      <c r="M5" s="82">
        <v>2</v>
      </c>
    </row>
    <row r="6" spans="1:13">
      <c r="A6" s="80" t="s">
        <v>147</v>
      </c>
      <c r="B6" s="81"/>
      <c r="C6" s="82">
        <v>3</v>
      </c>
      <c r="D6" s="82">
        <v>3</v>
      </c>
      <c r="E6" s="82">
        <v>3</v>
      </c>
      <c r="F6" s="82">
        <v>3</v>
      </c>
      <c r="G6" s="82">
        <v>3</v>
      </c>
      <c r="H6" s="82">
        <v>3</v>
      </c>
      <c r="I6" s="82">
        <v>3</v>
      </c>
      <c r="J6" s="82">
        <v>3</v>
      </c>
      <c r="K6" s="82">
        <v>3</v>
      </c>
      <c r="L6" s="82">
        <v>3</v>
      </c>
      <c r="M6" s="82">
        <v>3</v>
      </c>
    </row>
    <row r="7" spans="1:13">
      <c r="A7" s="114" t="s">
        <v>148</v>
      </c>
      <c r="B7" s="118"/>
      <c r="C7" s="120">
        <v>4</v>
      </c>
      <c r="D7" s="120">
        <v>4</v>
      </c>
      <c r="E7" s="120">
        <v>4</v>
      </c>
      <c r="F7" s="120">
        <v>4</v>
      </c>
      <c r="G7" s="120">
        <v>4</v>
      </c>
      <c r="H7" s="120">
        <v>4</v>
      </c>
      <c r="I7" s="120">
        <v>4</v>
      </c>
      <c r="J7" s="120">
        <v>4</v>
      </c>
      <c r="K7" s="120">
        <v>4</v>
      </c>
      <c r="L7" s="120">
        <v>4</v>
      </c>
      <c r="M7" s="120">
        <v>4</v>
      </c>
    </row>
    <row r="8" spans="1:13">
      <c r="A8" s="80" t="s">
        <v>149</v>
      </c>
      <c r="B8" s="81"/>
      <c r="C8" s="82">
        <v>5</v>
      </c>
      <c r="D8" s="82">
        <v>5</v>
      </c>
      <c r="E8" s="82">
        <v>5</v>
      </c>
      <c r="F8" s="82">
        <v>5</v>
      </c>
      <c r="G8" s="82">
        <v>5</v>
      </c>
      <c r="H8" s="82">
        <v>5</v>
      </c>
      <c r="I8" s="82">
        <v>5</v>
      </c>
      <c r="J8" s="82">
        <v>5</v>
      </c>
      <c r="K8" s="82">
        <v>5</v>
      </c>
      <c r="L8" s="82">
        <v>5</v>
      </c>
      <c r="M8" s="82">
        <v>5</v>
      </c>
    </row>
    <row r="9" spans="1:13">
      <c r="A9" s="80" t="s">
        <v>150</v>
      </c>
      <c r="B9" s="81"/>
      <c r="C9" s="82">
        <v>6</v>
      </c>
      <c r="D9" s="82">
        <v>6</v>
      </c>
      <c r="E9" s="82">
        <v>6</v>
      </c>
      <c r="F9" s="82">
        <v>6</v>
      </c>
      <c r="G9" s="82">
        <v>6</v>
      </c>
      <c r="H9" s="82">
        <v>6</v>
      </c>
      <c r="I9" s="82">
        <v>6</v>
      </c>
      <c r="J9" s="82">
        <v>6</v>
      </c>
      <c r="K9" s="82">
        <v>6</v>
      </c>
      <c r="L9" s="82">
        <v>6</v>
      </c>
      <c r="M9" s="82">
        <v>6</v>
      </c>
    </row>
    <row r="10" spans="1:13">
      <c r="A10" s="98" t="s">
        <v>102</v>
      </c>
      <c r="B10" s="128"/>
      <c r="C10" s="129"/>
      <c r="D10" s="129"/>
      <c r="E10" s="129"/>
      <c r="F10" s="129"/>
      <c r="G10" s="129"/>
      <c r="H10" s="129"/>
      <c r="I10" s="129"/>
      <c r="J10" s="129"/>
      <c r="K10" s="129"/>
      <c r="L10" s="129"/>
      <c r="M10" s="130"/>
    </row>
    <row r="11" spans="1:13">
      <c r="A11" s="80" t="s">
        <v>74</v>
      </c>
      <c r="B11" s="88"/>
      <c r="C11" s="64"/>
      <c r="D11" s="82">
        <v>0</v>
      </c>
      <c r="E11" s="82">
        <v>0</v>
      </c>
      <c r="F11" s="82">
        <v>0</v>
      </c>
      <c r="G11" s="82">
        <v>0</v>
      </c>
      <c r="H11" s="82">
        <v>0</v>
      </c>
      <c r="I11" s="82">
        <v>0</v>
      </c>
      <c r="J11" s="82">
        <v>0</v>
      </c>
      <c r="K11" s="82">
        <v>0</v>
      </c>
      <c r="L11" s="82">
        <v>0</v>
      </c>
      <c r="M11" s="82" t="s">
        <v>0</v>
      </c>
    </row>
    <row r="12" spans="1:13">
      <c r="A12" s="80" t="s">
        <v>91</v>
      </c>
      <c r="B12" s="88"/>
      <c r="C12" s="64"/>
      <c r="D12" s="82">
        <v>1</v>
      </c>
      <c r="E12" s="82">
        <v>1</v>
      </c>
      <c r="F12" s="82">
        <v>1</v>
      </c>
      <c r="G12" s="82">
        <v>1</v>
      </c>
      <c r="H12" s="82">
        <v>1</v>
      </c>
      <c r="I12" s="82">
        <v>1</v>
      </c>
      <c r="J12" s="82">
        <v>1</v>
      </c>
      <c r="K12" s="82">
        <v>1</v>
      </c>
      <c r="L12" s="82">
        <v>1</v>
      </c>
      <c r="M12" s="82">
        <v>1</v>
      </c>
    </row>
    <row r="13" spans="1:13">
      <c r="A13" s="80" t="s">
        <v>93</v>
      </c>
      <c r="B13" s="88"/>
      <c r="C13" s="64"/>
      <c r="D13" s="82">
        <v>2</v>
      </c>
      <c r="E13" s="82">
        <v>2</v>
      </c>
      <c r="F13" s="82">
        <v>2</v>
      </c>
      <c r="G13" s="82">
        <v>2</v>
      </c>
      <c r="H13" s="82">
        <v>2</v>
      </c>
      <c r="I13" s="82">
        <v>2</v>
      </c>
      <c r="J13" s="82">
        <v>2</v>
      </c>
      <c r="K13" s="82">
        <v>2</v>
      </c>
      <c r="L13" s="82">
        <v>2</v>
      </c>
      <c r="M13" s="82">
        <v>2</v>
      </c>
    </row>
    <row r="14" spans="1:13">
      <c r="A14" s="80" t="s">
        <v>94</v>
      </c>
      <c r="B14" s="88"/>
      <c r="C14" s="64"/>
      <c r="D14" s="82">
        <v>4</v>
      </c>
      <c r="E14" s="82">
        <v>4</v>
      </c>
      <c r="F14" s="82">
        <v>4</v>
      </c>
      <c r="G14" s="82">
        <v>4</v>
      </c>
      <c r="H14" s="82">
        <v>4</v>
      </c>
      <c r="I14" s="82">
        <v>4</v>
      </c>
      <c r="J14" s="82">
        <v>4</v>
      </c>
      <c r="K14" s="82">
        <v>4</v>
      </c>
      <c r="L14" s="82">
        <v>4</v>
      </c>
      <c r="M14" s="82">
        <v>4</v>
      </c>
    </row>
    <row r="15" spans="1:13">
      <c r="A15" s="80" t="s">
        <v>95</v>
      </c>
      <c r="B15" s="88"/>
      <c r="C15" s="64"/>
      <c r="D15" s="82">
        <v>6</v>
      </c>
      <c r="E15" s="82">
        <v>6</v>
      </c>
      <c r="F15" s="82">
        <v>6</v>
      </c>
      <c r="G15" s="82">
        <v>6</v>
      </c>
      <c r="H15" s="82">
        <v>6</v>
      </c>
      <c r="I15" s="82">
        <v>6</v>
      </c>
      <c r="J15" s="82">
        <v>6</v>
      </c>
      <c r="K15" s="82">
        <v>6</v>
      </c>
      <c r="L15" s="82">
        <v>6</v>
      </c>
      <c r="M15" s="82">
        <v>6</v>
      </c>
    </row>
    <row r="16" spans="1:13">
      <c r="A16" s="98" t="s">
        <v>103</v>
      </c>
      <c r="B16" s="131"/>
      <c r="C16" s="129"/>
      <c r="D16" s="129"/>
      <c r="E16" s="129"/>
      <c r="F16" s="129"/>
      <c r="G16" s="129"/>
      <c r="H16" s="129"/>
      <c r="I16" s="129"/>
      <c r="J16" s="129"/>
      <c r="K16" s="129"/>
      <c r="L16" s="129"/>
      <c r="M16" s="130"/>
    </row>
    <row r="17" spans="1:13">
      <c r="A17" s="80" t="s">
        <v>74</v>
      </c>
      <c r="B17" s="116"/>
      <c r="C17" s="115"/>
      <c r="D17" s="115"/>
      <c r="E17" s="120">
        <v>0</v>
      </c>
      <c r="F17" s="120">
        <v>0</v>
      </c>
      <c r="G17" s="120">
        <v>0</v>
      </c>
      <c r="H17" s="120">
        <v>0</v>
      </c>
      <c r="I17" s="120">
        <v>0</v>
      </c>
      <c r="J17" s="120">
        <v>0</v>
      </c>
      <c r="K17" s="120">
        <v>0</v>
      </c>
      <c r="L17" s="120">
        <v>0</v>
      </c>
      <c r="M17" s="120">
        <v>0</v>
      </c>
    </row>
    <row r="18" spans="1:13">
      <c r="A18" s="80" t="s">
        <v>98</v>
      </c>
      <c r="B18" s="90"/>
      <c r="C18" s="91"/>
      <c r="D18" s="91"/>
      <c r="E18" s="82">
        <v>1</v>
      </c>
      <c r="F18" s="82">
        <v>1</v>
      </c>
      <c r="G18" s="82">
        <v>1</v>
      </c>
      <c r="H18" s="82">
        <v>1</v>
      </c>
      <c r="I18" s="82">
        <v>1</v>
      </c>
      <c r="J18" s="82">
        <v>1</v>
      </c>
      <c r="K18" s="82">
        <v>1</v>
      </c>
      <c r="L18" s="82">
        <v>1</v>
      </c>
      <c r="M18" s="82">
        <v>1</v>
      </c>
    </row>
    <row r="19" spans="1:13">
      <c r="A19" s="80" t="s">
        <v>99</v>
      </c>
      <c r="B19" s="90"/>
      <c r="C19" s="91"/>
      <c r="D19" s="91"/>
      <c r="E19" s="82">
        <v>2</v>
      </c>
      <c r="F19" s="82">
        <v>2</v>
      </c>
      <c r="G19" s="82">
        <v>2</v>
      </c>
      <c r="H19" s="82">
        <v>2</v>
      </c>
      <c r="I19" s="82">
        <v>2</v>
      </c>
      <c r="J19" s="82">
        <v>2</v>
      </c>
      <c r="K19" s="82">
        <v>2</v>
      </c>
      <c r="L19" s="82">
        <v>2</v>
      </c>
      <c r="M19" s="82">
        <v>2</v>
      </c>
    </row>
    <row r="20" spans="1:13">
      <c r="A20" s="80" t="s">
        <v>101</v>
      </c>
      <c r="B20" s="90"/>
      <c r="C20" s="91"/>
      <c r="D20" s="91"/>
      <c r="E20" s="82">
        <v>4</v>
      </c>
      <c r="F20" s="82">
        <v>4</v>
      </c>
      <c r="G20" s="82">
        <v>4</v>
      </c>
      <c r="H20" s="82">
        <v>4</v>
      </c>
      <c r="I20" s="82">
        <v>4</v>
      </c>
      <c r="J20" s="82">
        <v>4</v>
      </c>
      <c r="K20" s="82">
        <v>4</v>
      </c>
      <c r="L20" s="82">
        <v>4</v>
      </c>
      <c r="M20" s="82">
        <v>4</v>
      </c>
    </row>
    <row r="21" spans="1:13">
      <c r="A21" s="80" t="s">
        <v>141</v>
      </c>
      <c r="B21" s="90"/>
      <c r="C21" s="91"/>
      <c r="D21" s="91"/>
      <c r="E21" s="82">
        <v>6</v>
      </c>
      <c r="F21" s="82">
        <v>6</v>
      </c>
      <c r="G21" s="82">
        <v>6</v>
      </c>
      <c r="H21" s="82">
        <v>6</v>
      </c>
      <c r="I21" s="82">
        <v>6</v>
      </c>
      <c r="J21" s="82">
        <v>6</v>
      </c>
      <c r="K21" s="82">
        <v>6</v>
      </c>
      <c r="L21" s="82">
        <v>6</v>
      </c>
      <c r="M21" s="82">
        <v>6</v>
      </c>
    </row>
    <row r="22" spans="1:13">
      <c r="A22" s="80" t="s">
        <v>100</v>
      </c>
      <c r="B22" s="90"/>
      <c r="C22" s="91"/>
      <c r="D22" s="91"/>
      <c r="E22" s="82">
        <v>8</v>
      </c>
      <c r="F22" s="82">
        <v>8</v>
      </c>
      <c r="G22" s="82">
        <v>8</v>
      </c>
      <c r="H22" s="82">
        <v>8</v>
      </c>
      <c r="I22" s="82">
        <v>8</v>
      </c>
      <c r="J22" s="82">
        <v>8</v>
      </c>
      <c r="K22" s="82">
        <v>8</v>
      </c>
      <c r="L22" s="82">
        <v>8</v>
      </c>
      <c r="M22" s="82">
        <v>8</v>
      </c>
    </row>
    <row r="23" spans="1:13" ht="45">
      <c r="A23" s="134" t="s">
        <v>104</v>
      </c>
      <c r="B23" s="90"/>
      <c r="C23" s="91"/>
      <c r="D23" s="91"/>
      <c r="E23" s="82"/>
      <c r="F23" s="82"/>
      <c r="G23" s="82"/>
      <c r="H23" s="91"/>
      <c r="I23" s="91"/>
      <c r="J23" s="91"/>
      <c r="K23" s="91"/>
      <c r="L23" s="91"/>
      <c r="M23" s="92"/>
    </row>
    <row r="24" spans="1:13">
      <c r="A24" s="98" t="s">
        <v>105</v>
      </c>
      <c r="B24" s="99"/>
      <c r="C24" s="129"/>
      <c r="D24" s="129"/>
      <c r="E24" s="129"/>
      <c r="F24" s="129"/>
      <c r="G24" s="129"/>
      <c r="H24" s="129"/>
      <c r="I24" s="129"/>
      <c r="J24" s="129"/>
      <c r="K24" s="129"/>
      <c r="L24" s="129"/>
      <c r="M24" s="130"/>
    </row>
    <row r="25" spans="1:13">
      <c r="A25" s="94" t="s">
        <v>74</v>
      </c>
      <c r="B25" s="88"/>
      <c r="C25" s="64"/>
      <c r="D25" s="64"/>
      <c r="E25" s="64"/>
      <c r="F25" s="82">
        <v>0</v>
      </c>
      <c r="G25" s="82">
        <v>0</v>
      </c>
      <c r="H25" s="82">
        <v>0</v>
      </c>
      <c r="I25" s="82">
        <v>0</v>
      </c>
      <c r="J25" s="82">
        <v>0</v>
      </c>
      <c r="K25" s="82">
        <v>0</v>
      </c>
      <c r="L25" s="82">
        <v>0</v>
      </c>
      <c r="M25" s="82">
        <v>0</v>
      </c>
    </row>
    <row r="26" spans="1:13">
      <c r="A26" s="94" t="s">
        <v>106</v>
      </c>
      <c r="B26" s="88"/>
      <c r="C26" s="64"/>
      <c r="D26" s="64"/>
      <c r="E26" s="64"/>
      <c r="F26" s="82">
        <v>1</v>
      </c>
      <c r="G26" s="82">
        <v>1</v>
      </c>
      <c r="H26" s="82">
        <v>1</v>
      </c>
      <c r="I26" s="82">
        <v>1</v>
      </c>
      <c r="J26" s="82">
        <v>1</v>
      </c>
      <c r="K26" s="82">
        <v>1</v>
      </c>
      <c r="L26" s="82">
        <v>1</v>
      </c>
      <c r="M26" s="82">
        <v>1</v>
      </c>
    </row>
    <row r="27" spans="1:13">
      <c r="A27" s="94" t="s">
        <v>107</v>
      </c>
      <c r="B27" s="88"/>
      <c r="C27" s="64"/>
      <c r="D27" s="64"/>
      <c r="E27" s="64"/>
      <c r="F27" s="82">
        <v>2</v>
      </c>
      <c r="G27" s="82">
        <v>2</v>
      </c>
      <c r="H27" s="82">
        <v>2</v>
      </c>
      <c r="I27" s="82">
        <v>2</v>
      </c>
      <c r="J27" s="82">
        <v>2</v>
      </c>
      <c r="K27" s="82">
        <v>2</v>
      </c>
      <c r="L27" s="82">
        <v>2</v>
      </c>
      <c r="M27" s="82">
        <v>2</v>
      </c>
    </row>
    <row r="28" spans="1:13">
      <c r="A28" s="94" t="s">
        <v>108</v>
      </c>
      <c r="B28" s="88"/>
      <c r="C28" s="64"/>
      <c r="D28" s="64"/>
      <c r="E28" s="64"/>
      <c r="F28" s="82">
        <v>3</v>
      </c>
      <c r="G28" s="82">
        <v>3</v>
      </c>
      <c r="H28" s="82">
        <v>3</v>
      </c>
      <c r="I28" s="82">
        <v>3</v>
      </c>
      <c r="J28" s="82">
        <v>3</v>
      </c>
      <c r="K28" s="82">
        <v>3</v>
      </c>
      <c r="L28" s="82">
        <v>3</v>
      </c>
      <c r="M28" s="82">
        <v>3</v>
      </c>
    </row>
    <row r="29" spans="1:13">
      <c r="A29" s="94" t="s">
        <v>109</v>
      </c>
      <c r="B29" s="88"/>
      <c r="C29" s="64"/>
      <c r="D29" s="64"/>
      <c r="E29" s="64"/>
      <c r="F29" s="82">
        <v>4</v>
      </c>
      <c r="G29" s="82">
        <v>4</v>
      </c>
      <c r="H29" s="82">
        <v>4</v>
      </c>
      <c r="I29" s="82">
        <v>4</v>
      </c>
      <c r="J29" s="82">
        <v>4</v>
      </c>
      <c r="K29" s="82">
        <v>4</v>
      </c>
      <c r="L29" s="82">
        <v>4</v>
      </c>
      <c r="M29" s="82">
        <v>4</v>
      </c>
    </row>
    <row r="30" spans="1:13">
      <c r="A30" s="98" t="s">
        <v>110</v>
      </c>
      <c r="B30" s="99"/>
      <c r="C30" s="129"/>
      <c r="D30" s="129"/>
      <c r="E30" s="129"/>
      <c r="F30" s="129"/>
      <c r="G30" s="129"/>
      <c r="H30" s="129"/>
      <c r="I30" s="129"/>
      <c r="J30" s="129"/>
      <c r="K30" s="129"/>
      <c r="L30" s="129"/>
      <c r="M30" s="130"/>
    </row>
    <row r="31" spans="1:13">
      <c r="A31" s="95" t="s">
        <v>74</v>
      </c>
      <c r="B31" s="88"/>
      <c r="C31" s="64"/>
      <c r="D31" s="64"/>
      <c r="E31" s="64"/>
      <c r="F31" s="64"/>
      <c r="G31" s="82">
        <v>0</v>
      </c>
      <c r="H31" s="82">
        <v>0</v>
      </c>
      <c r="I31" s="82">
        <v>0</v>
      </c>
      <c r="J31" s="82">
        <v>0</v>
      </c>
      <c r="K31" s="82">
        <v>0</v>
      </c>
      <c r="L31" s="82">
        <v>0</v>
      </c>
      <c r="M31" s="82">
        <v>0</v>
      </c>
    </row>
    <row r="32" spans="1:13">
      <c r="A32" s="80" t="s">
        <v>111</v>
      </c>
      <c r="B32" s="90"/>
      <c r="C32" s="90"/>
      <c r="D32" s="90"/>
      <c r="E32" s="90"/>
      <c r="F32" s="90"/>
      <c r="G32" s="123">
        <v>1</v>
      </c>
      <c r="H32" s="123">
        <v>1</v>
      </c>
      <c r="I32" s="123">
        <v>1</v>
      </c>
      <c r="J32" s="123">
        <v>1</v>
      </c>
      <c r="K32" s="123">
        <v>1</v>
      </c>
      <c r="L32" s="123">
        <v>1</v>
      </c>
      <c r="M32" s="123">
        <v>1</v>
      </c>
    </row>
    <row r="33" spans="1:13">
      <c r="A33" s="98" t="s">
        <v>112</v>
      </c>
      <c r="B33" s="99"/>
      <c r="C33" s="99"/>
      <c r="D33" s="99"/>
      <c r="E33" s="99"/>
      <c r="F33" s="99"/>
      <c r="G33" s="99"/>
      <c r="H33" s="99"/>
      <c r="I33" s="99"/>
      <c r="J33" s="99"/>
      <c r="K33" s="99"/>
      <c r="L33" s="99"/>
      <c r="M33" s="100"/>
    </row>
    <row r="34" spans="1:13">
      <c r="A34" s="101" t="s">
        <v>74</v>
      </c>
      <c r="B34" s="102"/>
      <c r="C34" s="103"/>
      <c r="D34" s="103"/>
      <c r="E34" s="103"/>
      <c r="F34" s="103"/>
      <c r="G34" s="103"/>
      <c r="H34" s="124">
        <v>0</v>
      </c>
      <c r="I34" s="124">
        <v>0</v>
      </c>
      <c r="J34" s="124">
        <v>0</v>
      </c>
      <c r="K34" s="124">
        <v>0</v>
      </c>
      <c r="L34" s="124">
        <v>0</v>
      </c>
      <c r="M34" s="124">
        <v>0</v>
      </c>
    </row>
    <row r="35" spans="1:13">
      <c r="A35" s="101" t="s">
        <v>142</v>
      </c>
      <c r="B35" s="102"/>
      <c r="C35" s="103"/>
      <c r="D35" s="103"/>
      <c r="E35" s="103"/>
      <c r="F35" s="103"/>
      <c r="G35" s="103"/>
      <c r="H35" s="124">
        <v>1</v>
      </c>
      <c r="I35" s="124">
        <v>1</v>
      </c>
      <c r="J35" s="124">
        <v>1</v>
      </c>
      <c r="K35" s="124">
        <v>1</v>
      </c>
      <c r="L35" s="124">
        <v>1</v>
      </c>
      <c r="M35" s="124">
        <v>1</v>
      </c>
    </row>
    <row r="36" spans="1:13">
      <c r="A36" s="101" t="s">
        <v>143</v>
      </c>
      <c r="B36" s="102"/>
      <c r="C36" s="103"/>
      <c r="D36" s="103"/>
      <c r="E36" s="103"/>
      <c r="F36" s="103"/>
      <c r="G36" s="103"/>
      <c r="H36" s="124">
        <v>2</v>
      </c>
      <c r="I36" s="124">
        <v>2</v>
      </c>
      <c r="J36" s="124">
        <v>2</v>
      </c>
      <c r="K36" s="124">
        <v>2</v>
      </c>
      <c r="L36" s="124">
        <v>2</v>
      </c>
      <c r="M36" s="124">
        <v>2</v>
      </c>
    </row>
    <row r="37" spans="1:13" ht="15.75" thickBot="1">
      <c r="A37" s="106" t="s">
        <v>144</v>
      </c>
      <c r="B37" s="107"/>
      <c r="C37" s="108"/>
      <c r="D37" s="108"/>
      <c r="E37" s="108"/>
      <c r="F37" s="108"/>
      <c r="G37" s="108"/>
      <c r="H37" s="125">
        <v>3</v>
      </c>
      <c r="I37" s="125">
        <v>3</v>
      </c>
      <c r="J37" s="125">
        <v>3</v>
      </c>
      <c r="K37" s="125">
        <v>3</v>
      </c>
      <c r="L37" s="125">
        <v>3</v>
      </c>
      <c r="M37" s="125">
        <v>3</v>
      </c>
    </row>
    <row r="38" spans="1:13">
      <c r="A38" s="98" t="s">
        <v>116</v>
      </c>
      <c r="B38" s="99"/>
      <c r="C38" s="99"/>
      <c r="D38" s="99"/>
      <c r="E38" s="99"/>
      <c r="F38" s="99"/>
      <c r="G38" s="99"/>
      <c r="H38" s="99"/>
      <c r="I38" s="99"/>
      <c r="J38" s="99"/>
      <c r="K38" s="99"/>
      <c r="L38" s="99"/>
      <c r="M38" s="100"/>
    </row>
    <row r="39" spans="1:13">
      <c r="A39" s="114" t="s">
        <v>74</v>
      </c>
      <c r="B39" s="116"/>
      <c r="C39" s="116"/>
      <c r="D39" s="116"/>
      <c r="E39" s="116"/>
      <c r="F39" s="116"/>
      <c r="G39" s="116"/>
      <c r="H39" s="117"/>
      <c r="I39" s="118">
        <v>0</v>
      </c>
      <c r="J39" s="118">
        <v>0</v>
      </c>
      <c r="K39" s="118">
        <v>0</v>
      </c>
      <c r="L39" s="118">
        <v>0</v>
      </c>
      <c r="M39" s="118">
        <v>0</v>
      </c>
    </row>
    <row r="40" spans="1:13">
      <c r="A40" s="80" t="s">
        <v>142</v>
      </c>
      <c r="B40" s="91"/>
      <c r="C40" s="90"/>
      <c r="D40" s="90"/>
      <c r="E40" s="90"/>
      <c r="F40" s="90"/>
      <c r="G40" s="90"/>
      <c r="H40" s="88"/>
      <c r="I40" s="123">
        <v>1</v>
      </c>
      <c r="J40" s="123">
        <v>1</v>
      </c>
      <c r="K40" s="123">
        <v>1</v>
      </c>
      <c r="L40" s="123">
        <v>1</v>
      </c>
      <c r="M40" s="123">
        <v>1</v>
      </c>
    </row>
    <row r="41" spans="1:13" ht="15.75" thickBot="1">
      <c r="A41" s="135" t="s">
        <v>143</v>
      </c>
      <c r="B41" s="136"/>
      <c r="C41" s="136"/>
      <c r="D41" s="136"/>
      <c r="E41" s="136"/>
      <c r="F41" s="136"/>
      <c r="G41" s="136"/>
      <c r="H41" s="136"/>
      <c r="I41" s="137">
        <v>2</v>
      </c>
      <c r="J41" s="137">
        <v>2</v>
      </c>
      <c r="K41" s="137">
        <v>2</v>
      </c>
      <c r="L41" s="137">
        <v>2</v>
      </c>
      <c r="M41" s="137">
        <v>2</v>
      </c>
    </row>
    <row r="42" spans="1:13">
      <c r="A42" s="98" t="s">
        <v>67</v>
      </c>
      <c r="B42" s="99"/>
      <c r="C42" s="99"/>
      <c r="D42" s="99"/>
      <c r="E42" s="99"/>
      <c r="F42" s="99"/>
      <c r="G42" s="99"/>
      <c r="H42" s="99"/>
      <c r="I42" s="99"/>
      <c r="J42" s="99"/>
      <c r="K42" s="99"/>
      <c r="L42" s="99"/>
      <c r="M42" s="100"/>
    </row>
    <row r="43" spans="1:13">
      <c r="A43" s="114" t="s">
        <v>74</v>
      </c>
      <c r="B43" s="116"/>
      <c r="C43" s="116"/>
      <c r="D43" s="116"/>
      <c r="E43" s="116"/>
      <c r="F43" s="116"/>
      <c r="G43" s="116"/>
      <c r="H43" s="117"/>
      <c r="I43" s="118"/>
      <c r="J43" s="118">
        <v>0</v>
      </c>
      <c r="K43" s="118">
        <v>0</v>
      </c>
      <c r="L43" s="118">
        <v>0</v>
      </c>
      <c r="M43" s="118">
        <v>0</v>
      </c>
    </row>
    <row r="44" spans="1:13">
      <c r="A44" s="80" t="s">
        <v>130</v>
      </c>
      <c r="B44" s="91"/>
      <c r="C44" s="90"/>
      <c r="D44" s="90"/>
      <c r="E44" s="90"/>
      <c r="F44" s="90"/>
      <c r="G44" s="90"/>
      <c r="H44" s="88"/>
      <c r="I44" s="123"/>
      <c r="J44" s="123">
        <v>2</v>
      </c>
      <c r="K44" s="123">
        <v>2</v>
      </c>
      <c r="L44" s="123">
        <v>2</v>
      </c>
      <c r="M44" s="123">
        <v>2</v>
      </c>
    </row>
    <row r="45" spans="1:13">
      <c r="A45" s="98" t="s">
        <v>119</v>
      </c>
      <c r="B45" s="99"/>
      <c r="C45" s="99"/>
      <c r="D45" s="99"/>
      <c r="E45" s="99"/>
      <c r="F45" s="99"/>
      <c r="G45" s="99"/>
      <c r="H45" s="99"/>
      <c r="I45" s="99"/>
      <c r="J45" s="99"/>
      <c r="K45" s="99"/>
      <c r="L45" s="99"/>
      <c r="M45" s="100"/>
    </row>
    <row r="46" spans="1:13">
      <c r="A46" s="114" t="s">
        <v>131</v>
      </c>
      <c r="B46" s="116"/>
      <c r="C46" s="116"/>
      <c r="D46" s="116"/>
      <c r="E46" s="116"/>
      <c r="F46" s="116"/>
      <c r="G46" s="116"/>
      <c r="H46" s="117"/>
      <c r="I46" s="118"/>
      <c r="J46" s="118"/>
      <c r="K46" s="118">
        <v>2</v>
      </c>
      <c r="L46" s="118">
        <v>2</v>
      </c>
      <c r="M46" s="118">
        <v>2</v>
      </c>
    </row>
    <row r="47" spans="1:13">
      <c r="A47" s="80" t="s">
        <v>79</v>
      </c>
      <c r="B47" s="90"/>
      <c r="C47" s="90"/>
      <c r="D47" s="90"/>
      <c r="E47" s="90"/>
      <c r="F47" s="90"/>
      <c r="G47" s="90"/>
      <c r="H47" s="88"/>
      <c r="I47" s="81"/>
      <c r="J47" s="81"/>
      <c r="K47" s="81">
        <v>4</v>
      </c>
      <c r="L47" s="81">
        <v>4</v>
      </c>
      <c r="M47" s="81">
        <v>4</v>
      </c>
    </row>
    <row r="48" spans="1:13">
      <c r="A48" s="80" t="s">
        <v>132</v>
      </c>
      <c r="B48" s="90"/>
      <c r="C48" s="90"/>
      <c r="D48" s="90"/>
      <c r="E48" s="90"/>
      <c r="F48" s="90"/>
      <c r="G48" s="90"/>
      <c r="H48" s="88"/>
      <c r="I48" s="81"/>
      <c r="J48" s="81"/>
      <c r="K48" s="81">
        <v>6</v>
      </c>
      <c r="L48" s="81">
        <v>6</v>
      </c>
      <c r="M48" s="81">
        <v>6</v>
      </c>
    </row>
    <row r="49" spans="1:13">
      <c r="A49" s="80" t="s">
        <v>133</v>
      </c>
      <c r="B49" s="91"/>
      <c r="C49" s="90"/>
      <c r="D49" s="90"/>
      <c r="E49" s="90"/>
      <c r="F49" s="90"/>
      <c r="G49" s="90"/>
      <c r="H49" s="88"/>
      <c r="I49" s="123"/>
      <c r="J49" s="123"/>
      <c r="K49" s="123">
        <v>7</v>
      </c>
      <c r="L49" s="123">
        <v>7</v>
      </c>
      <c r="M49" s="123">
        <v>7</v>
      </c>
    </row>
    <row r="50" spans="1:13">
      <c r="A50" s="98" t="s">
        <v>120</v>
      </c>
      <c r="B50" s="99"/>
      <c r="C50" s="99"/>
      <c r="D50" s="99"/>
      <c r="E50" s="99"/>
      <c r="F50" s="99"/>
      <c r="G50" s="99"/>
      <c r="H50" s="99"/>
      <c r="I50" s="99"/>
      <c r="J50" s="99"/>
      <c r="K50" s="99"/>
      <c r="L50" s="99"/>
      <c r="M50" s="100"/>
    </row>
    <row r="51" spans="1:13">
      <c r="A51" s="114" t="s">
        <v>134</v>
      </c>
      <c r="B51" s="116"/>
      <c r="C51" s="116"/>
      <c r="D51" s="116"/>
      <c r="E51" s="116"/>
      <c r="F51" s="116"/>
      <c r="G51" s="116"/>
      <c r="H51" s="117"/>
      <c r="I51" s="118"/>
      <c r="J51" s="118"/>
      <c r="K51" s="118"/>
      <c r="L51" s="118">
        <v>1</v>
      </c>
      <c r="M51" s="118">
        <v>1</v>
      </c>
    </row>
    <row r="52" spans="1:13">
      <c r="A52" s="80" t="s">
        <v>135</v>
      </c>
      <c r="B52" s="90"/>
      <c r="C52" s="90"/>
      <c r="D52" s="90"/>
      <c r="E52" s="90"/>
      <c r="F52" s="90"/>
      <c r="G52" s="90"/>
      <c r="H52" s="88"/>
      <c r="I52" s="81"/>
      <c r="J52" s="81"/>
      <c r="K52" s="81"/>
      <c r="L52" s="81">
        <v>2</v>
      </c>
      <c r="M52" s="81">
        <v>2</v>
      </c>
    </row>
    <row r="53" spans="1:13">
      <c r="A53" s="80" t="s">
        <v>136</v>
      </c>
      <c r="B53" s="90"/>
      <c r="C53" s="90"/>
      <c r="D53" s="90"/>
      <c r="E53" s="90"/>
      <c r="F53" s="90"/>
      <c r="G53" s="90"/>
      <c r="H53" s="88"/>
      <c r="I53" s="81"/>
      <c r="J53" s="81"/>
      <c r="K53" s="81"/>
      <c r="L53" s="81">
        <v>4</v>
      </c>
      <c r="M53" s="81">
        <v>4</v>
      </c>
    </row>
    <row r="54" spans="1:13">
      <c r="A54" s="80" t="s">
        <v>137</v>
      </c>
      <c r="B54" s="91"/>
      <c r="C54" s="90"/>
      <c r="D54" s="90"/>
      <c r="E54" s="90"/>
      <c r="F54" s="90"/>
      <c r="G54" s="90"/>
      <c r="H54" s="88"/>
      <c r="I54" s="123"/>
      <c r="J54" s="123"/>
      <c r="K54" s="123"/>
      <c r="L54" s="123">
        <v>5</v>
      </c>
      <c r="M54" s="123">
        <v>5</v>
      </c>
    </row>
    <row r="55" spans="1:13">
      <c r="A55" s="98" t="s">
        <v>121</v>
      </c>
      <c r="B55" s="99"/>
      <c r="C55" s="99"/>
      <c r="D55" s="99"/>
      <c r="E55" s="99"/>
      <c r="F55" s="99"/>
      <c r="G55" s="99"/>
      <c r="H55" s="99"/>
      <c r="I55" s="99"/>
      <c r="J55" s="99"/>
      <c r="K55" s="99"/>
      <c r="L55" s="99"/>
      <c r="M55" s="100"/>
    </row>
    <row r="56" spans="1:13" ht="15.75" thickBot="1">
      <c r="A56" s="106" t="s">
        <v>74</v>
      </c>
      <c r="B56" s="108"/>
      <c r="C56" s="108"/>
      <c r="D56" s="108"/>
      <c r="E56" s="108"/>
      <c r="F56" s="108"/>
      <c r="G56" s="108"/>
      <c r="H56" s="110"/>
      <c r="I56" s="140"/>
      <c r="J56" s="140"/>
      <c r="K56" s="140"/>
      <c r="L56" s="140"/>
      <c r="M56" s="141" t="str">
        <f>VLOOKUP(A56,MRC7000data!A:N,14,FALSE)</f>
        <v>-</v>
      </c>
    </row>
    <row r="57" spans="1:13">
      <c r="A57" s="80" t="s">
        <v>122</v>
      </c>
      <c r="B57" s="91"/>
      <c r="C57" s="90"/>
      <c r="D57" s="90"/>
      <c r="E57" s="90"/>
      <c r="F57" s="90"/>
      <c r="G57" s="90"/>
      <c r="H57" s="88"/>
      <c r="I57" s="123"/>
      <c r="J57" s="123"/>
      <c r="K57" s="123"/>
      <c r="L57" s="123"/>
      <c r="M57" s="132" t="s">
        <v>138</v>
      </c>
    </row>
    <row r="58" spans="1:13" ht="15.75" thickBot="1">
      <c r="A58" s="40" t="s">
        <v>126</v>
      </c>
      <c r="B58" s="40"/>
      <c r="C58" s="40"/>
      <c r="D58" s="40"/>
      <c r="E58" s="40"/>
      <c r="F58" s="40"/>
      <c r="G58" s="40"/>
      <c r="H58" s="40"/>
      <c r="I58" s="40"/>
      <c r="J58" s="40"/>
      <c r="K58" s="40"/>
      <c r="L58" s="40"/>
      <c r="M58" s="139" t="s">
        <v>83</v>
      </c>
    </row>
  </sheetData>
  <mergeCells count="1">
    <mergeCell ref="A1:M1"/>
  </mergeCells>
  <dataValidations count="1">
    <dataValidation type="list" allowBlank="1" showInputMessage="1" showErrorMessage="1" sqref="A7">
      <formula1>$P$7:$P$9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3" sqref="A23"/>
    </sheetView>
  </sheetViews>
  <sheetFormatPr defaultRowHeight="15"/>
  <cols>
    <col min="1" max="1" width="72.85546875" style="2" customWidth="1"/>
    <col min="2" max="10" width="3.85546875" style="2" customWidth="1"/>
    <col min="11" max="13" width="3.85546875" style="36" customWidth="1"/>
  </cols>
  <sheetData>
    <row r="1" spans="1:13" ht="15.75">
      <c r="A1" s="291" t="s">
        <v>151</v>
      </c>
      <c r="B1" s="292"/>
      <c r="C1" s="292"/>
      <c r="D1" s="292"/>
      <c r="E1" s="292"/>
      <c r="F1" s="292"/>
      <c r="G1" s="292"/>
      <c r="H1" s="292"/>
      <c r="I1" s="292"/>
      <c r="J1" s="292"/>
      <c r="K1" s="292"/>
      <c r="L1" s="292"/>
      <c r="M1" s="293"/>
    </row>
    <row r="2" spans="1:13">
      <c r="A2" s="72" t="s">
        <v>39</v>
      </c>
      <c r="B2" s="66">
        <v>78</v>
      </c>
      <c r="C2" s="66">
        <f>C4</f>
        <v>5</v>
      </c>
      <c r="D2" s="66">
        <f>D10</f>
        <v>0</v>
      </c>
      <c r="E2" s="66">
        <f>E19</f>
        <v>0</v>
      </c>
      <c r="F2" s="66">
        <f>F27</f>
        <v>0</v>
      </c>
      <c r="G2" s="66">
        <f>G33</f>
        <v>0</v>
      </c>
      <c r="H2" s="66">
        <f>H36</f>
        <v>0</v>
      </c>
      <c r="I2" s="66">
        <v>0</v>
      </c>
      <c r="J2" s="66">
        <v>0</v>
      </c>
      <c r="K2" s="66">
        <f>K40</f>
        <v>2</v>
      </c>
      <c r="L2" s="66">
        <f>L45</f>
        <v>1</v>
      </c>
      <c r="M2" s="67" t="str">
        <f>M50</f>
        <v>-</v>
      </c>
    </row>
    <row r="3" spans="1:13">
      <c r="A3" s="73" t="s">
        <v>140</v>
      </c>
      <c r="B3" s="74"/>
      <c r="C3" s="74"/>
      <c r="D3" s="74"/>
      <c r="E3" s="74"/>
      <c r="F3" s="74"/>
      <c r="G3" s="74"/>
      <c r="H3" s="74"/>
      <c r="I3" s="74"/>
      <c r="J3" s="74"/>
      <c r="K3" s="74"/>
      <c r="L3" s="74"/>
      <c r="M3" s="75"/>
    </row>
    <row r="4" spans="1:13">
      <c r="A4" s="80" t="s">
        <v>152</v>
      </c>
      <c r="B4" s="81"/>
      <c r="C4" s="82">
        <v>5</v>
      </c>
      <c r="D4" s="64"/>
      <c r="E4" s="64"/>
      <c r="F4" s="64"/>
      <c r="G4" s="64"/>
      <c r="H4" s="64"/>
      <c r="I4" s="64"/>
      <c r="J4" s="64"/>
      <c r="K4" s="64"/>
      <c r="L4" s="64"/>
      <c r="M4" s="83"/>
    </row>
    <row r="5" spans="1:13">
      <c r="A5" s="80" t="s">
        <v>153</v>
      </c>
      <c r="B5" s="81"/>
      <c r="C5" s="82">
        <v>6</v>
      </c>
      <c r="D5" s="64"/>
      <c r="E5" s="64"/>
      <c r="F5" s="64"/>
      <c r="G5" s="64"/>
      <c r="H5" s="64"/>
      <c r="I5" s="64"/>
      <c r="J5" s="64"/>
      <c r="K5" s="64"/>
      <c r="L5" s="64"/>
      <c r="M5" s="83"/>
    </row>
    <row r="6" spans="1:13">
      <c r="A6" s="80" t="s">
        <v>154</v>
      </c>
      <c r="B6" s="81"/>
      <c r="C6" s="82">
        <v>7</v>
      </c>
      <c r="D6" s="64"/>
      <c r="E6" s="64"/>
      <c r="F6" s="64"/>
      <c r="G6" s="64"/>
      <c r="H6" s="64"/>
      <c r="I6" s="64"/>
      <c r="J6" s="64"/>
      <c r="K6" s="64"/>
      <c r="L6" s="64"/>
      <c r="M6" s="83"/>
    </row>
    <row r="7" spans="1:13">
      <c r="A7" s="114" t="s">
        <v>155</v>
      </c>
      <c r="B7" s="118"/>
      <c r="C7" s="120">
        <v>8</v>
      </c>
      <c r="D7" s="119"/>
      <c r="E7" s="119"/>
      <c r="F7" s="119"/>
      <c r="G7" s="119"/>
      <c r="H7" s="119"/>
      <c r="I7" s="119"/>
      <c r="J7" s="119"/>
      <c r="K7" s="119"/>
      <c r="L7" s="119"/>
      <c r="M7" s="121"/>
    </row>
    <row r="8" spans="1:13">
      <c r="A8" s="80" t="s">
        <v>156</v>
      </c>
      <c r="B8" s="81"/>
      <c r="C8" s="82">
        <v>9</v>
      </c>
      <c r="D8" s="64"/>
      <c r="E8" s="64"/>
      <c r="F8" s="64"/>
      <c r="G8" s="64"/>
      <c r="H8" s="64"/>
      <c r="I8" s="64"/>
      <c r="J8" s="64"/>
      <c r="K8" s="64"/>
      <c r="L8" s="64"/>
      <c r="M8" s="83"/>
    </row>
    <row r="9" spans="1:13">
      <c r="A9" s="98" t="s">
        <v>102</v>
      </c>
      <c r="B9" s="128"/>
      <c r="C9" s="129"/>
      <c r="D9" s="129"/>
      <c r="E9" s="129"/>
      <c r="F9" s="129"/>
      <c r="G9" s="129"/>
      <c r="H9" s="129"/>
      <c r="I9" s="129"/>
      <c r="J9" s="129"/>
      <c r="K9" s="129"/>
      <c r="L9" s="129"/>
      <c r="M9" s="130"/>
    </row>
    <row r="10" spans="1:13">
      <c r="A10" s="80" t="s">
        <v>74</v>
      </c>
      <c r="B10" s="88"/>
      <c r="C10" s="64"/>
      <c r="D10" s="82">
        <v>0</v>
      </c>
      <c r="E10" s="64"/>
      <c r="F10" s="64"/>
      <c r="G10" s="64"/>
      <c r="H10" s="64"/>
      <c r="I10" s="64"/>
      <c r="J10" s="64"/>
      <c r="K10" s="64"/>
      <c r="L10" s="64"/>
      <c r="M10" s="83"/>
    </row>
    <row r="11" spans="1:13">
      <c r="A11" s="80" t="s">
        <v>91</v>
      </c>
      <c r="B11" s="88"/>
      <c r="C11" s="64"/>
      <c r="D11" s="82">
        <v>1</v>
      </c>
      <c r="E11" s="64"/>
      <c r="F11" s="64"/>
      <c r="G11" s="64"/>
      <c r="H11" s="64"/>
      <c r="I11" s="64"/>
      <c r="J11" s="64"/>
      <c r="K11" s="64"/>
      <c r="L11" s="64"/>
      <c r="M11" s="83"/>
    </row>
    <row r="12" spans="1:13">
      <c r="A12" s="80" t="s">
        <v>93</v>
      </c>
      <c r="B12" s="88"/>
      <c r="C12" s="64"/>
      <c r="D12" s="82">
        <v>2</v>
      </c>
      <c r="E12" s="64"/>
      <c r="F12" s="64"/>
      <c r="G12" s="64"/>
      <c r="H12" s="64"/>
      <c r="I12" s="64"/>
      <c r="J12" s="64"/>
      <c r="K12" s="64"/>
      <c r="L12" s="64"/>
      <c r="M12" s="83"/>
    </row>
    <row r="13" spans="1:13">
      <c r="A13" s="80" t="s">
        <v>94</v>
      </c>
      <c r="B13" s="88"/>
      <c r="C13" s="64"/>
      <c r="D13" s="82">
        <v>4</v>
      </c>
      <c r="E13" s="64"/>
      <c r="F13" s="64"/>
      <c r="G13" s="64"/>
      <c r="H13" s="64"/>
      <c r="I13" s="64"/>
      <c r="J13" s="64"/>
      <c r="K13" s="64"/>
      <c r="L13" s="64"/>
      <c r="M13" s="83"/>
    </row>
    <row r="14" spans="1:13">
      <c r="A14" s="80" t="s">
        <v>95</v>
      </c>
      <c r="B14" s="88"/>
      <c r="C14" s="64"/>
      <c r="D14" s="82">
        <v>6</v>
      </c>
      <c r="E14" s="64"/>
      <c r="F14" s="64"/>
      <c r="G14" s="64"/>
      <c r="H14" s="64"/>
      <c r="I14" s="64"/>
      <c r="J14" s="64"/>
      <c r="K14" s="64"/>
      <c r="L14" s="64"/>
      <c r="M14" s="83"/>
    </row>
    <row r="15" spans="1:13">
      <c r="A15" s="80" t="s">
        <v>92</v>
      </c>
      <c r="B15" s="88"/>
      <c r="C15" s="64"/>
      <c r="D15" s="82">
        <v>4</v>
      </c>
      <c r="E15" s="64"/>
      <c r="F15" s="64"/>
      <c r="G15" s="64"/>
      <c r="H15" s="64"/>
      <c r="I15" s="64"/>
      <c r="J15" s="64"/>
      <c r="K15" s="64"/>
      <c r="L15" s="64"/>
      <c r="M15" s="83"/>
    </row>
    <row r="16" spans="1:13">
      <c r="A16" s="80" t="s">
        <v>96</v>
      </c>
      <c r="B16" s="88"/>
      <c r="C16" s="64"/>
      <c r="D16" s="82">
        <v>8</v>
      </c>
      <c r="E16" s="64"/>
      <c r="F16" s="64"/>
      <c r="G16" s="64"/>
      <c r="H16" s="64"/>
      <c r="I16" s="64"/>
      <c r="J16" s="64"/>
      <c r="K16" s="64"/>
      <c r="L16" s="64"/>
      <c r="M16" s="83"/>
    </row>
    <row r="17" spans="1:13">
      <c r="A17" s="80" t="s">
        <v>157</v>
      </c>
      <c r="B17" s="88"/>
      <c r="C17" s="64"/>
      <c r="D17" s="82">
        <v>9</v>
      </c>
      <c r="E17" s="64"/>
      <c r="F17" s="64"/>
      <c r="G17" s="64"/>
      <c r="H17" s="64"/>
      <c r="I17" s="64"/>
      <c r="J17" s="64"/>
      <c r="K17" s="64"/>
      <c r="L17" s="64"/>
      <c r="M17" s="83"/>
    </row>
    <row r="18" spans="1:13">
      <c r="A18" s="98" t="s">
        <v>103</v>
      </c>
      <c r="B18" s="131"/>
      <c r="C18" s="129"/>
      <c r="D18" s="129"/>
      <c r="E18" s="129"/>
      <c r="F18" s="129"/>
      <c r="G18" s="129"/>
      <c r="H18" s="129"/>
      <c r="I18" s="129"/>
      <c r="J18" s="129"/>
      <c r="K18" s="129"/>
      <c r="L18" s="129"/>
      <c r="M18" s="130"/>
    </row>
    <row r="19" spans="1:13">
      <c r="A19" s="80" t="s">
        <v>74</v>
      </c>
      <c r="B19" s="116"/>
      <c r="C19" s="115"/>
      <c r="D19" s="115"/>
      <c r="E19" s="120">
        <v>0</v>
      </c>
      <c r="F19" s="120"/>
      <c r="G19" s="120"/>
      <c r="H19" s="115"/>
      <c r="I19" s="115"/>
      <c r="J19" s="115"/>
      <c r="K19" s="115"/>
      <c r="L19" s="115"/>
      <c r="M19" s="122"/>
    </row>
    <row r="20" spans="1:13">
      <c r="A20" s="80" t="s">
        <v>98</v>
      </c>
      <c r="B20" s="90"/>
      <c r="C20" s="91"/>
      <c r="D20" s="91"/>
      <c r="E20" s="82">
        <v>1</v>
      </c>
      <c r="F20" s="82"/>
      <c r="G20" s="82"/>
      <c r="H20" s="91"/>
      <c r="I20" s="91"/>
      <c r="J20" s="91"/>
      <c r="K20" s="91"/>
      <c r="L20" s="91"/>
      <c r="M20" s="92"/>
    </row>
    <row r="21" spans="1:13">
      <c r="A21" s="80" t="s">
        <v>99</v>
      </c>
      <c r="B21" s="90"/>
      <c r="C21" s="91"/>
      <c r="D21" s="91"/>
      <c r="E21" s="82">
        <v>2</v>
      </c>
      <c r="F21" s="82"/>
      <c r="G21" s="82"/>
      <c r="H21" s="91"/>
      <c r="I21" s="91"/>
      <c r="J21" s="91"/>
      <c r="K21" s="91"/>
      <c r="L21" s="91"/>
      <c r="M21" s="92"/>
    </row>
    <row r="22" spans="1:13">
      <c r="A22" s="80" t="s">
        <v>101</v>
      </c>
      <c r="B22" s="90"/>
      <c r="C22" s="91"/>
      <c r="D22" s="91"/>
      <c r="E22" s="82">
        <v>4</v>
      </c>
      <c r="F22" s="82"/>
      <c r="G22" s="82"/>
      <c r="H22" s="91"/>
      <c r="I22" s="91"/>
      <c r="J22" s="91"/>
      <c r="K22" s="91"/>
      <c r="L22" s="91"/>
      <c r="M22" s="92"/>
    </row>
    <row r="23" spans="1:13">
      <c r="A23" s="80" t="s">
        <v>141</v>
      </c>
      <c r="B23" s="90"/>
      <c r="C23" s="91"/>
      <c r="D23" s="91"/>
      <c r="E23" s="82">
        <v>6</v>
      </c>
      <c r="F23" s="82"/>
      <c r="G23" s="82"/>
      <c r="H23" s="91"/>
      <c r="I23" s="91"/>
      <c r="J23" s="91"/>
      <c r="K23" s="91"/>
      <c r="L23" s="91"/>
      <c r="M23" s="92"/>
    </row>
    <row r="24" spans="1:13">
      <c r="A24" s="80" t="s">
        <v>100</v>
      </c>
      <c r="B24" s="90"/>
      <c r="C24" s="91"/>
      <c r="D24" s="91"/>
      <c r="E24" s="82">
        <v>8</v>
      </c>
      <c r="F24" s="82"/>
      <c r="G24" s="82"/>
      <c r="H24" s="91"/>
      <c r="I24" s="91"/>
      <c r="J24" s="91"/>
      <c r="K24" s="91"/>
      <c r="L24" s="91"/>
      <c r="M24" s="92"/>
    </row>
    <row r="25" spans="1:13" ht="45">
      <c r="A25" s="134" t="s">
        <v>104</v>
      </c>
      <c r="B25" s="90"/>
      <c r="C25" s="91"/>
      <c r="D25" s="91"/>
      <c r="E25" s="82"/>
      <c r="F25" s="82"/>
      <c r="G25" s="82"/>
      <c r="H25" s="91"/>
      <c r="I25" s="91"/>
      <c r="J25" s="91"/>
      <c r="K25" s="91"/>
      <c r="L25" s="91"/>
      <c r="M25" s="92"/>
    </row>
    <row r="26" spans="1:13">
      <c r="A26" s="98" t="s">
        <v>105</v>
      </c>
      <c r="B26" s="99"/>
      <c r="C26" s="129"/>
      <c r="D26" s="129"/>
      <c r="E26" s="129"/>
      <c r="F26" s="129"/>
      <c r="G26" s="129"/>
      <c r="H26" s="129"/>
      <c r="I26" s="129"/>
      <c r="J26" s="129"/>
      <c r="K26" s="129"/>
      <c r="L26" s="129"/>
      <c r="M26" s="130"/>
    </row>
    <row r="27" spans="1:13">
      <c r="A27" s="94" t="s">
        <v>74</v>
      </c>
      <c r="B27" s="88"/>
      <c r="C27" s="64"/>
      <c r="D27" s="64"/>
      <c r="E27" s="64"/>
      <c r="F27" s="82">
        <v>0</v>
      </c>
      <c r="G27" s="64"/>
      <c r="H27" s="82"/>
      <c r="I27" s="82"/>
      <c r="J27" s="82"/>
      <c r="K27" s="64"/>
      <c r="L27" s="64"/>
      <c r="M27" s="83"/>
    </row>
    <row r="28" spans="1:13">
      <c r="A28" s="94" t="s">
        <v>106</v>
      </c>
      <c r="B28" s="88"/>
      <c r="C28" s="64"/>
      <c r="D28" s="64"/>
      <c r="E28" s="64"/>
      <c r="F28" s="82">
        <v>1</v>
      </c>
      <c r="G28" s="64"/>
      <c r="H28" s="82"/>
      <c r="I28" s="82"/>
      <c r="J28" s="82"/>
      <c r="K28" s="64"/>
      <c r="L28" s="64"/>
      <c r="M28" s="83"/>
    </row>
    <row r="29" spans="1:13">
      <c r="A29" s="94" t="s">
        <v>107</v>
      </c>
      <c r="B29" s="88"/>
      <c r="C29" s="64"/>
      <c r="D29" s="64"/>
      <c r="E29" s="64"/>
      <c r="F29" s="82">
        <v>2</v>
      </c>
      <c r="G29" s="64"/>
      <c r="H29" s="82"/>
      <c r="I29" s="82"/>
      <c r="J29" s="82"/>
      <c r="K29" s="64"/>
      <c r="L29" s="64"/>
      <c r="M29" s="83"/>
    </row>
    <row r="30" spans="1:13">
      <c r="A30" s="94" t="s">
        <v>108</v>
      </c>
      <c r="B30" s="88"/>
      <c r="C30" s="64"/>
      <c r="D30" s="64"/>
      <c r="E30" s="64"/>
      <c r="F30" s="82">
        <v>3</v>
      </c>
      <c r="G30" s="64"/>
      <c r="H30" s="82"/>
      <c r="I30" s="82"/>
      <c r="J30" s="82"/>
      <c r="K30" s="64"/>
      <c r="L30" s="64"/>
      <c r="M30" s="83"/>
    </row>
    <row r="31" spans="1:13">
      <c r="A31" s="94" t="s">
        <v>109</v>
      </c>
      <c r="B31" s="88"/>
      <c r="C31" s="64"/>
      <c r="D31" s="64"/>
      <c r="E31" s="64"/>
      <c r="F31" s="82">
        <v>4</v>
      </c>
      <c r="G31" s="64"/>
      <c r="H31" s="82"/>
      <c r="I31" s="82"/>
      <c r="J31" s="82"/>
      <c r="K31" s="64"/>
      <c r="L31" s="64"/>
      <c r="M31" s="83"/>
    </row>
    <row r="32" spans="1:13">
      <c r="A32" s="98" t="s">
        <v>110</v>
      </c>
      <c r="B32" s="99"/>
      <c r="C32" s="129"/>
      <c r="D32" s="129"/>
      <c r="E32" s="129"/>
      <c r="F32" s="129"/>
      <c r="G32" s="129"/>
      <c r="H32" s="129"/>
      <c r="I32" s="129"/>
      <c r="J32" s="129"/>
      <c r="K32" s="129"/>
      <c r="L32" s="129"/>
      <c r="M32" s="130"/>
    </row>
    <row r="33" spans="1:13">
      <c r="A33" s="95" t="s">
        <v>74</v>
      </c>
      <c r="B33" s="88"/>
      <c r="C33" s="64"/>
      <c r="D33" s="64"/>
      <c r="E33" s="64"/>
      <c r="F33" s="64"/>
      <c r="G33" s="82">
        <v>0</v>
      </c>
      <c r="H33" s="64"/>
      <c r="I33" s="64"/>
      <c r="J33" s="64"/>
      <c r="K33" s="64"/>
      <c r="L33" s="64"/>
      <c r="M33" s="83"/>
    </row>
    <row r="34" spans="1:13">
      <c r="A34" s="80" t="s">
        <v>111</v>
      </c>
      <c r="B34" s="90"/>
      <c r="C34" s="90"/>
      <c r="D34" s="90"/>
      <c r="E34" s="90"/>
      <c r="F34" s="90"/>
      <c r="G34" s="123">
        <v>1</v>
      </c>
      <c r="H34" s="88"/>
      <c r="I34" s="88"/>
      <c r="J34" s="88"/>
      <c r="K34" s="88"/>
      <c r="L34" s="88"/>
      <c r="M34" s="97"/>
    </row>
    <row r="35" spans="1:13">
      <c r="A35" s="98" t="s">
        <v>158</v>
      </c>
      <c r="B35" s="99"/>
      <c r="C35" s="99"/>
      <c r="D35" s="99"/>
      <c r="E35" s="99"/>
      <c r="F35" s="99"/>
      <c r="G35" s="99"/>
      <c r="H35" s="99"/>
      <c r="I35" s="99"/>
      <c r="J35" s="99"/>
      <c r="K35" s="99"/>
      <c r="L35" s="99"/>
      <c r="M35" s="100"/>
    </row>
    <row r="36" spans="1:13">
      <c r="A36" s="101" t="s">
        <v>74</v>
      </c>
      <c r="B36" s="102"/>
      <c r="C36" s="103"/>
      <c r="D36" s="103"/>
      <c r="E36" s="103"/>
      <c r="F36" s="103"/>
      <c r="G36" s="103"/>
      <c r="H36" s="124">
        <v>0</v>
      </c>
      <c r="I36" s="124"/>
      <c r="J36" s="124"/>
      <c r="K36" s="103"/>
      <c r="L36" s="103"/>
      <c r="M36" s="105"/>
    </row>
    <row r="37" spans="1:13">
      <c r="A37" s="101" t="s">
        <v>159</v>
      </c>
      <c r="B37" s="102"/>
      <c r="C37" s="103"/>
      <c r="D37" s="103"/>
      <c r="E37" s="103"/>
      <c r="F37" s="103"/>
      <c r="G37" s="103"/>
      <c r="H37" s="124">
        <v>1</v>
      </c>
      <c r="I37" s="124"/>
      <c r="J37" s="124"/>
      <c r="K37" s="103"/>
      <c r="L37" s="103"/>
      <c r="M37" s="105"/>
    </row>
    <row r="38" spans="1:13">
      <c r="A38" s="143" t="s">
        <v>160</v>
      </c>
      <c r="B38" s="102"/>
      <c r="C38" s="103"/>
      <c r="D38" s="103"/>
      <c r="E38" s="103"/>
      <c r="F38" s="103"/>
      <c r="G38" s="103"/>
      <c r="H38" s="124">
        <v>2</v>
      </c>
      <c r="I38" s="124"/>
      <c r="J38" s="124"/>
      <c r="K38" s="103"/>
      <c r="L38" s="103"/>
      <c r="M38" s="105"/>
    </row>
    <row r="39" spans="1:13">
      <c r="A39" s="98" t="s">
        <v>119</v>
      </c>
      <c r="B39" s="99"/>
      <c r="C39" s="99"/>
      <c r="D39" s="99"/>
      <c r="E39" s="99"/>
      <c r="F39" s="99"/>
      <c r="G39" s="99"/>
      <c r="H39" s="99"/>
      <c r="I39" s="99"/>
      <c r="J39" s="99"/>
      <c r="K39" s="99"/>
      <c r="L39" s="99"/>
      <c r="M39" s="100"/>
    </row>
    <row r="40" spans="1:13">
      <c r="A40" s="114" t="s">
        <v>131</v>
      </c>
      <c r="B40" s="116"/>
      <c r="C40" s="116"/>
      <c r="D40" s="116"/>
      <c r="E40" s="116"/>
      <c r="F40" s="116"/>
      <c r="G40" s="116"/>
      <c r="H40" s="117"/>
      <c r="I40" s="117"/>
      <c r="J40" s="117"/>
      <c r="K40" s="118">
        <v>2</v>
      </c>
      <c r="L40" s="118"/>
      <c r="M40" s="133"/>
    </row>
    <row r="41" spans="1:13">
      <c r="A41" s="80" t="s">
        <v>79</v>
      </c>
      <c r="B41" s="90"/>
      <c r="C41" s="90"/>
      <c r="D41" s="90"/>
      <c r="E41" s="90"/>
      <c r="F41" s="90"/>
      <c r="G41" s="90"/>
      <c r="H41" s="88"/>
      <c r="I41" s="88"/>
      <c r="J41" s="88"/>
      <c r="K41" s="81">
        <v>4</v>
      </c>
      <c r="L41" s="81"/>
      <c r="M41" s="138"/>
    </row>
    <row r="42" spans="1:13">
      <c r="A42" s="80" t="s">
        <v>132</v>
      </c>
      <c r="B42" s="90"/>
      <c r="C42" s="90"/>
      <c r="D42" s="90"/>
      <c r="E42" s="90"/>
      <c r="F42" s="90"/>
      <c r="G42" s="90"/>
      <c r="H42" s="88"/>
      <c r="I42" s="88"/>
      <c r="J42" s="88"/>
      <c r="K42" s="81">
        <v>6</v>
      </c>
      <c r="L42" s="81"/>
      <c r="M42" s="138"/>
    </row>
    <row r="43" spans="1:13">
      <c r="A43" s="80" t="s">
        <v>133</v>
      </c>
      <c r="B43" s="91"/>
      <c r="C43" s="90"/>
      <c r="D43" s="90"/>
      <c r="E43" s="90"/>
      <c r="F43" s="90"/>
      <c r="G43" s="90"/>
      <c r="H43" s="88"/>
      <c r="I43" s="88"/>
      <c r="J43" s="88"/>
      <c r="K43" s="123">
        <v>7</v>
      </c>
      <c r="L43" s="123"/>
      <c r="M43" s="132"/>
    </row>
    <row r="44" spans="1:13">
      <c r="A44" s="98" t="s">
        <v>120</v>
      </c>
      <c r="B44" s="99"/>
      <c r="C44" s="99"/>
      <c r="D44" s="99"/>
      <c r="E44" s="99"/>
      <c r="F44" s="99"/>
      <c r="G44" s="99"/>
      <c r="H44" s="99"/>
      <c r="I44" s="99"/>
      <c r="J44" s="99"/>
      <c r="K44" s="99"/>
      <c r="L44" s="99"/>
      <c r="M44" s="100"/>
    </row>
    <row r="45" spans="1:13">
      <c r="A45" s="114" t="s">
        <v>134</v>
      </c>
      <c r="B45" s="116"/>
      <c r="C45" s="116"/>
      <c r="D45" s="116"/>
      <c r="E45" s="116"/>
      <c r="F45" s="116"/>
      <c r="G45" s="116"/>
      <c r="H45" s="117"/>
      <c r="I45" s="117"/>
      <c r="J45" s="117"/>
      <c r="K45" s="118"/>
      <c r="L45" s="118">
        <v>1</v>
      </c>
      <c r="M45" s="133"/>
    </row>
    <row r="46" spans="1:13">
      <c r="A46" s="80" t="s">
        <v>135</v>
      </c>
      <c r="B46" s="90"/>
      <c r="C46" s="90"/>
      <c r="D46" s="90"/>
      <c r="E46" s="90"/>
      <c r="F46" s="90"/>
      <c r="G46" s="90"/>
      <c r="H46" s="88"/>
      <c r="I46" s="88"/>
      <c r="J46" s="88"/>
      <c r="K46" s="81"/>
      <c r="L46" s="81">
        <v>2</v>
      </c>
      <c r="M46" s="138"/>
    </row>
    <row r="47" spans="1:13">
      <c r="A47" s="80" t="s">
        <v>136</v>
      </c>
      <c r="B47" s="90"/>
      <c r="C47" s="90"/>
      <c r="D47" s="90"/>
      <c r="E47" s="90"/>
      <c r="F47" s="90"/>
      <c r="G47" s="90"/>
      <c r="H47" s="88"/>
      <c r="I47" s="88"/>
      <c r="J47" s="88"/>
      <c r="K47" s="81"/>
      <c r="L47" s="81">
        <v>4</v>
      </c>
      <c r="M47" s="138"/>
    </row>
    <row r="48" spans="1:13">
      <c r="A48" s="80" t="s">
        <v>137</v>
      </c>
      <c r="B48" s="91"/>
      <c r="C48" s="90"/>
      <c r="D48" s="90"/>
      <c r="E48" s="90"/>
      <c r="F48" s="90"/>
      <c r="G48" s="90"/>
      <c r="H48" s="88"/>
      <c r="I48" s="88"/>
      <c r="J48" s="88"/>
      <c r="K48" s="123"/>
      <c r="L48" s="123">
        <v>5</v>
      </c>
      <c r="M48" s="132"/>
    </row>
    <row r="49" spans="1:13">
      <c r="A49" s="98" t="s">
        <v>121</v>
      </c>
      <c r="B49" s="99"/>
      <c r="C49" s="99"/>
      <c r="D49" s="99"/>
      <c r="E49" s="99"/>
      <c r="F49" s="99"/>
      <c r="G49" s="99"/>
      <c r="H49" s="99"/>
      <c r="I49" s="99"/>
      <c r="J49" s="99"/>
      <c r="K49" s="99"/>
      <c r="L49" s="99"/>
      <c r="M49" s="100"/>
    </row>
    <row r="50" spans="1:13" ht="15.75" thickBot="1">
      <c r="A50" s="106" t="s">
        <v>74</v>
      </c>
      <c r="B50" s="108"/>
      <c r="C50" s="108"/>
      <c r="D50" s="108"/>
      <c r="E50" s="108"/>
      <c r="F50" s="108"/>
      <c r="G50" s="108"/>
      <c r="H50" s="110"/>
      <c r="I50" s="110"/>
      <c r="J50" s="110"/>
      <c r="K50" s="140"/>
      <c r="L50" s="140"/>
      <c r="M50" s="141" t="str">
        <f>VLOOKUP(A50,mrc7700data!A:M,13,FALSE)</f>
        <v>-</v>
      </c>
    </row>
    <row r="51" spans="1:13">
      <c r="A51" s="80" t="s">
        <v>122</v>
      </c>
      <c r="B51" s="91"/>
      <c r="C51" s="90"/>
      <c r="D51" s="90"/>
      <c r="E51" s="90"/>
      <c r="F51" s="90"/>
      <c r="G51" s="90"/>
      <c r="H51" s="88"/>
      <c r="I51" s="88"/>
      <c r="J51" s="88"/>
      <c r="K51" s="123"/>
      <c r="L51" s="123"/>
      <c r="M51" s="132" t="s">
        <v>138</v>
      </c>
    </row>
  </sheetData>
  <mergeCells count="1">
    <mergeCell ref="A1:M1"/>
  </mergeCells>
  <dataValidations count="1">
    <dataValidation type="list" allowBlank="1" showInputMessage="1" showErrorMessage="1" sqref="A7">
      <formula1>$P$7:$P$8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G19" sqref="G19"/>
    </sheetView>
  </sheetViews>
  <sheetFormatPr defaultRowHeight="15"/>
  <cols>
    <col min="1" max="1" width="72.85546875" style="2" customWidth="1"/>
    <col min="2" max="9" width="3.85546875" style="2" customWidth="1"/>
    <col min="10" max="13" width="3.85546875" style="36" customWidth="1"/>
  </cols>
  <sheetData>
    <row r="1" spans="1:13" ht="15.75">
      <c r="A1" s="291" t="s">
        <v>161</v>
      </c>
      <c r="B1" s="292"/>
      <c r="C1" s="292"/>
      <c r="D1" s="292"/>
      <c r="E1" s="292"/>
      <c r="F1" s="292"/>
      <c r="G1" s="292"/>
      <c r="H1" s="292"/>
      <c r="I1" s="292"/>
      <c r="J1" s="292"/>
      <c r="K1" s="292"/>
      <c r="L1" s="292"/>
      <c r="M1" s="292"/>
    </row>
    <row r="2" spans="1:13">
      <c r="A2" s="72" t="s">
        <v>39</v>
      </c>
      <c r="B2" s="66">
        <v>8</v>
      </c>
      <c r="C2" s="66">
        <f>C4</f>
        <v>1</v>
      </c>
      <c r="D2" s="66">
        <f>D7</f>
        <v>0</v>
      </c>
      <c r="E2" s="66">
        <f>E11</f>
        <v>0</v>
      </c>
      <c r="F2" s="66">
        <f>F16</f>
        <v>0</v>
      </c>
      <c r="G2" s="66">
        <f>G22</f>
        <v>0</v>
      </c>
      <c r="H2" s="66">
        <f>H26</f>
        <v>0</v>
      </c>
      <c r="I2" s="66">
        <f>I29</f>
        <v>0</v>
      </c>
      <c r="J2" s="66">
        <f>J33</f>
        <v>0</v>
      </c>
      <c r="K2" s="66">
        <f>K37</f>
        <v>0</v>
      </c>
      <c r="L2" s="66">
        <f>L40</f>
        <v>1</v>
      </c>
      <c r="M2" s="66">
        <f>M47</f>
        <v>1</v>
      </c>
    </row>
    <row r="3" spans="1:13">
      <c r="A3" s="73" t="s">
        <v>63</v>
      </c>
      <c r="B3" s="74"/>
      <c r="C3" s="74"/>
      <c r="D3" s="74"/>
      <c r="E3" s="74"/>
      <c r="F3" s="74"/>
      <c r="G3" s="74"/>
      <c r="H3" s="74"/>
      <c r="I3" s="74"/>
      <c r="J3" s="74"/>
      <c r="K3" s="74"/>
      <c r="L3" s="74"/>
      <c r="M3" s="74"/>
    </row>
    <row r="4" spans="1:13">
      <c r="A4" s="114" t="s">
        <v>70</v>
      </c>
      <c r="B4" s="118"/>
      <c r="C4" s="120">
        <v>1</v>
      </c>
      <c r="D4" s="120">
        <v>1</v>
      </c>
      <c r="E4" s="119"/>
      <c r="F4" s="119"/>
      <c r="G4" s="119"/>
      <c r="H4" s="119"/>
      <c r="I4" s="119"/>
      <c r="J4" s="119"/>
      <c r="K4" s="119"/>
      <c r="L4" s="119"/>
      <c r="M4" s="119"/>
    </row>
    <row r="5" spans="1:13">
      <c r="A5" s="80" t="s">
        <v>71</v>
      </c>
      <c r="B5" s="81"/>
      <c r="C5" s="82">
        <v>2</v>
      </c>
      <c r="D5" s="82">
        <v>2</v>
      </c>
      <c r="E5" s="64"/>
      <c r="F5" s="64"/>
      <c r="G5" s="64"/>
      <c r="H5" s="64"/>
      <c r="I5" s="64"/>
      <c r="J5" s="64"/>
      <c r="K5" s="64"/>
      <c r="L5" s="64"/>
      <c r="M5" s="64"/>
    </row>
    <row r="6" spans="1:13">
      <c r="A6" s="98" t="s">
        <v>64</v>
      </c>
      <c r="B6" s="128"/>
      <c r="C6" s="129"/>
      <c r="D6" s="129"/>
      <c r="E6" s="129"/>
      <c r="F6" s="129"/>
      <c r="G6" s="129"/>
      <c r="H6" s="129"/>
      <c r="I6" s="129"/>
      <c r="J6" s="129"/>
      <c r="K6" s="129"/>
      <c r="L6" s="129"/>
      <c r="M6" s="129"/>
    </row>
    <row r="7" spans="1:13">
      <c r="A7" s="114" t="s">
        <v>74</v>
      </c>
      <c r="B7" s="118"/>
      <c r="C7" s="119"/>
      <c r="D7" s="120">
        <v>0</v>
      </c>
      <c r="E7" s="120">
        <v>0</v>
      </c>
      <c r="F7" s="120">
        <v>0</v>
      </c>
      <c r="G7" s="120">
        <v>0</v>
      </c>
      <c r="H7" s="120">
        <v>0</v>
      </c>
      <c r="I7" s="120">
        <v>0</v>
      </c>
      <c r="J7" s="120">
        <v>0</v>
      </c>
      <c r="K7" s="120">
        <v>0</v>
      </c>
      <c r="L7" s="120">
        <v>0</v>
      </c>
      <c r="M7" s="120">
        <v>0</v>
      </c>
    </row>
    <row r="8" spans="1:13">
      <c r="A8" s="80" t="s">
        <v>70</v>
      </c>
      <c r="B8" s="81"/>
      <c r="C8" s="64"/>
      <c r="D8" s="82">
        <v>1</v>
      </c>
      <c r="E8" s="64"/>
      <c r="F8" s="64"/>
      <c r="G8" s="64"/>
      <c r="H8" s="64"/>
      <c r="I8" s="64"/>
      <c r="J8" s="64"/>
      <c r="K8" s="64"/>
      <c r="L8" s="64"/>
      <c r="M8" s="64"/>
    </row>
    <row r="9" spans="1:13">
      <c r="A9" s="80" t="s">
        <v>71</v>
      </c>
      <c r="B9" s="81"/>
      <c r="C9" s="64"/>
      <c r="D9" s="82">
        <v>2</v>
      </c>
      <c r="E9" s="64"/>
      <c r="F9" s="64"/>
      <c r="G9" s="64"/>
      <c r="H9" s="64"/>
      <c r="I9" s="64"/>
      <c r="J9" s="64"/>
      <c r="K9" s="64"/>
      <c r="L9" s="64"/>
      <c r="M9" s="64"/>
    </row>
    <row r="10" spans="1:13">
      <c r="A10" s="98" t="s">
        <v>102</v>
      </c>
      <c r="B10" s="128"/>
      <c r="C10" s="129"/>
      <c r="D10" s="129"/>
      <c r="E10" s="129"/>
      <c r="F10" s="129"/>
      <c r="G10" s="129"/>
      <c r="H10" s="129"/>
      <c r="I10" s="129"/>
      <c r="J10" s="129"/>
      <c r="K10" s="129"/>
      <c r="L10" s="129"/>
      <c r="M10" s="129"/>
    </row>
    <row r="11" spans="1:13">
      <c r="A11" s="80" t="s">
        <v>74</v>
      </c>
      <c r="B11" s="88"/>
      <c r="C11" s="64"/>
      <c r="D11" s="82"/>
      <c r="E11" s="82">
        <v>0</v>
      </c>
      <c r="F11" s="64"/>
      <c r="G11" s="64"/>
      <c r="H11" s="64"/>
      <c r="I11" s="64"/>
      <c r="J11" s="64"/>
      <c r="K11" s="64"/>
      <c r="L11" s="64"/>
      <c r="M11" s="64"/>
    </row>
    <row r="12" spans="1:13">
      <c r="A12" s="80" t="s">
        <v>91</v>
      </c>
      <c r="B12" s="88"/>
      <c r="C12" s="64"/>
      <c r="D12" s="82"/>
      <c r="E12" s="82">
        <v>1</v>
      </c>
      <c r="F12" s="64"/>
      <c r="G12" s="64"/>
      <c r="H12" s="64"/>
      <c r="I12" s="64"/>
      <c r="J12" s="64"/>
      <c r="K12" s="64"/>
      <c r="L12" s="64"/>
      <c r="M12" s="64"/>
    </row>
    <row r="13" spans="1:13">
      <c r="A13" s="80" t="s">
        <v>93</v>
      </c>
      <c r="B13" s="88"/>
      <c r="C13" s="64"/>
      <c r="D13" s="82"/>
      <c r="E13" s="82">
        <v>2</v>
      </c>
      <c r="F13" s="64"/>
      <c r="G13" s="64"/>
      <c r="H13" s="64"/>
      <c r="I13" s="64"/>
      <c r="J13" s="64"/>
      <c r="K13" s="64"/>
      <c r="L13" s="64"/>
      <c r="M13" s="64"/>
    </row>
    <row r="14" spans="1:13">
      <c r="A14" s="80" t="s">
        <v>94</v>
      </c>
      <c r="B14" s="88"/>
      <c r="C14" s="64"/>
      <c r="D14" s="82"/>
      <c r="E14" s="82">
        <v>4</v>
      </c>
      <c r="F14" s="64"/>
      <c r="G14" s="64"/>
      <c r="H14" s="64"/>
      <c r="I14" s="64"/>
      <c r="J14" s="64"/>
      <c r="K14" s="64"/>
      <c r="L14" s="64"/>
      <c r="M14" s="64"/>
    </row>
    <row r="15" spans="1:13">
      <c r="A15" s="98" t="s">
        <v>103</v>
      </c>
      <c r="B15" s="131"/>
      <c r="C15" s="129"/>
      <c r="D15" s="129"/>
      <c r="E15" s="129"/>
      <c r="F15" s="129"/>
      <c r="G15" s="129"/>
      <c r="H15" s="129"/>
      <c r="I15" s="129"/>
      <c r="J15" s="129"/>
      <c r="K15" s="129"/>
      <c r="L15" s="129"/>
      <c r="M15" s="129"/>
    </row>
    <row r="16" spans="1:13">
      <c r="A16" s="80" t="s">
        <v>74</v>
      </c>
      <c r="B16" s="116"/>
      <c r="C16" s="115"/>
      <c r="D16" s="115"/>
      <c r="E16" s="115"/>
      <c r="F16" s="120">
        <v>0</v>
      </c>
      <c r="G16" s="120"/>
      <c r="H16" s="120"/>
      <c r="I16" s="115"/>
      <c r="J16" s="115"/>
      <c r="K16" s="115"/>
      <c r="L16" s="115"/>
      <c r="M16" s="115"/>
    </row>
    <row r="17" spans="1:13">
      <c r="A17" s="80" t="s">
        <v>98</v>
      </c>
      <c r="B17" s="90"/>
      <c r="C17" s="91"/>
      <c r="D17" s="91"/>
      <c r="E17" s="91"/>
      <c r="F17" s="82">
        <v>1</v>
      </c>
      <c r="G17" s="82">
        <v>1</v>
      </c>
      <c r="H17" s="82"/>
      <c r="I17" s="91"/>
      <c r="J17" s="91"/>
      <c r="K17" s="91"/>
      <c r="L17" s="91"/>
      <c r="M17" s="91"/>
    </row>
    <row r="18" spans="1:13">
      <c r="A18" s="80" t="s">
        <v>99</v>
      </c>
      <c r="B18" s="90"/>
      <c r="C18" s="91"/>
      <c r="D18" s="91"/>
      <c r="E18" s="91"/>
      <c r="F18" s="82">
        <v>2</v>
      </c>
      <c r="G18" s="82">
        <v>2</v>
      </c>
      <c r="H18" s="82"/>
      <c r="I18" s="91"/>
      <c r="J18" s="91"/>
      <c r="K18" s="91"/>
      <c r="L18" s="91"/>
      <c r="M18" s="91"/>
    </row>
    <row r="19" spans="1:13">
      <c r="A19" s="80" t="s">
        <v>101</v>
      </c>
      <c r="B19" s="90"/>
      <c r="C19" s="91"/>
      <c r="D19" s="91"/>
      <c r="E19" s="91"/>
      <c r="F19" s="82">
        <v>4</v>
      </c>
      <c r="G19" s="82"/>
      <c r="H19" s="82"/>
      <c r="I19" s="91"/>
      <c r="J19" s="91"/>
      <c r="K19" s="91"/>
      <c r="L19" s="91"/>
      <c r="M19" s="91"/>
    </row>
    <row r="20" spans="1:13" ht="45">
      <c r="A20" s="134" t="s">
        <v>104</v>
      </c>
      <c r="B20" s="90"/>
      <c r="C20" s="91"/>
      <c r="D20" s="91"/>
      <c r="E20" s="91"/>
      <c r="F20" s="82"/>
      <c r="G20" s="82"/>
      <c r="H20" s="82"/>
      <c r="I20" s="91"/>
      <c r="J20" s="91"/>
      <c r="K20" s="91"/>
      <c r="L20" s="91"/>
      <c r="M20" s="91"/>
    </row>
    <row r="21" spans="1:13">
      <c r="A21" s="98" t="s">
        <v>105</v>
      </c>
      <c r="B21" s="99"/>
      <c r="C21" s="129"/>
      <c r="D21" s="129"/>
      <c r="E21" s="129"/>
      <c r="F21" s="129"/>
      <c r="G21" s="129"/>
      <c r="H21" s="129"/>
      <c r="I21" s="129"/>
      <c r="J21" s="129"/>
      <c r="K21" s="129"/>
      <c r="L21" s="129"/>
      <c r="M21" s="129"/>
    </row>
    <row r="22" spans="1:13">
      <c r="A22" s="94" t="s">
        <v>74</v>
      </c>
      <c r="B22" s="88"/>
      <c r="C22" s="64"/>
      <c r="D22" s="64"/>
      <c r="E22" s="64"/>
      <c r="F22" s="64"/>
      <c r="G22" s="82">
        <v>0</v>
      </c>
      <c r="H22" s="64"/>
      <c r="I22" s="82"/>
      <c r="J22" s="64"/>
      <c r="K22" s="64"/>
      <c r="L22" s="64"/>
      <c r="M22" s="64"/>
    </row>
    <row r="23" spans="1:13">
      <c r="A23" s="94" t="s">
        <v>98</v>
      </c>
      <c r="B23" s="88"/>
      <c r="C23" s="64"/>
      <c r="D23" s="64"/>
      <c r="E23" s="64"/>
      <c r="F23" s="64"/>
      <c r="G23" s="82">
        <v>1</v>
      </c>
      <c r="H23" s="64"/>
      <c r="I23" s="82"/>
      <c r="J23" s="64"/>
      <c r="K23" s="64"/>
      <c r="L23" s="64"/>
      <c r="M23" s="64"/>
    </row>
    <row r="24" spans="1:13">
      <c r="A24" s="94" t="s">
        <v>99</v>
      </c>
      <c r="B24" s="88"/>
      <c r="C24" s="64"/>
      <c r="D24" s="64"/>
      <c r="E24" s="64"/>
      <c r="F24" s="64"/>
      <c r="G24" s="82">
        <v>2</v>
      </c>
      <c r="H24" s="64"/>
      <c r="I24" s="82"/>
      <c r="J24" s="64"/>
      <c r="K24" s="64"/>
      <c r="L24" s="64"/>
      <c r="M24" s="64"/>
    </row>
    <row r="25" spans="1:13">
      <c r="A25" s="98" t="s">
        <v>110</v>
      </c>
      <c r="B25" s="99"/>
      <c r="C25" s="129"/>
      <c r="D25" s="129"/>
      <c r="E25" s="129"/>
      <c r="F25" s="129"/>
      <c r="G25" s="129"/>
      <c r="H25" s="129"/>
      <c r="I25" s="129"/>
      <c r="J25" s="129"/>
      <c r="K25" s="129"/>
      <c r="L25" s="129"/>
      <c r="M25" s="129"/>
    </row>
    <row r="26" spans="1:13">
      <c r="A26" s="95" t="s">
        <v>74</v>
      </c>
      <c r="B26" s="88"/>
      <c r="C26" s="64"/>
      <c r="D26" s="64"/>
      <c r="E26" s="64"/>
      <c r="F26" s="64"/>
      <c r="G26" s="64"/>
      <c r="H26" s="82">
        <v>0</v>
      </c>
      <c r="I26" s="64"/>
      <c r="J26" s="64"/>
      <c r="K26" s="64"/>
      <c r="L26" s="64"/>
      <c r="M26" s="64"/>
    </row>
    <row r="27" spans="1:13">
      <c r="A27" s="80" t="s">
        <v>111</v>
      </c>
      <c r="B27" s="90"/>
      <c r="C27" s="90"/>
      <c r="D27" s="90"/>
      <c r="E27" s="90"/>
      <c r="F27" s="90"/>
      <c r="G27" s="90"/>
      <c r="H27" s="123">
        <v>1</v>
      </c>
      <c r="I27" s="88"/>
      <c r="J27" s="88"/>
      <c r="K27" s="88"/>
      <c r="L27" s="88"/>
      <c r="M27" s="88"/>
    </row>
    <row r="28" spans="1:13">
      <c r="A28" s="98" t="s">
        <v>112</v>
      </c>
      <c r="B28" s="99"/>
      <c r="C28" s="99"/>
      <c r="D28" s="99"/>
      <c r="E28" s="99"/>
      <c r="F28" s="99"/>
      <c r="G28" s="99"/>
      <c r="H28" s="99"/>
      <c r="I28" s="99"/>
      <c r="J28" s="99"/>
      <c r="K28" s="99"/>
      <c r="L28" s="99"/>
      <c r="M28" s="99"/>
    </row>
    <row r="29" spans="1:13">
      <c r="A29" s="101" t="s">
        <v>74</v>
      </c>
      <c r="B29" s="102"/>
      <c r="C29" s="103"/>
      <c r="D29" s="103"/>
      <c r="E29" s="103"/>
      <c r="F29" s="103"/>
      <c r="G29" s="103"/>
      <c r="H29" s="103"/>
      <c r="I29" s="124">
        <v>0</v>
      </c>
      <c r="J29" s="103"/>
      <c r="K29" s="103"/>
      <c r="L29" s="103"/>
      <c r="M29" s="103"/>
    </row>
    <row r="30" spans="1:13">
      <c r="A30" s="101" t="s">
        <v>113</v>
      </c>
      <c r="B30" s="102"/>
      <c r="C30" s="103"/>
      <c r="D30" s="103"/>
      <c r="E30" s="103"/>
      <c r="F30" s="103"/>
      <c r="G30" s="103"/>
      <c r="H30" s="103"/>
      <c r="I30" s="124">
        <v>1</v>
      </c>
      <c r="J30" s="103"/>
      <c r="K30" s="103"/>
      <c r="L30" s="103"/>
      <c r="M30" s="103"/>
    </row>
    <row r="31" spans="1:13">
      <c r="A31" s="101" t="s">
        <v>114</v>
      </c>
      <c r="B31" s="102"/>
      <c r="C31" s="103"/>
      <c r="D31" s="103"/>
      <c r="E31" s="103"/>
      <c r="F31" s="103"/>
      <c r="G31" s="103"/>
      <c r="H31" s="103"/>
      <c r="I31" s="124">
        <v>2</v>
      </c>
      <c r="J31" s="103"/>
      <c r="K31" s="103"/>
      <c r="L31" s="103"/>
      <c r="M31" s="103"/>
    </row>
    <row r="32" spans="1:13">
      <c r="A32" s="98" t="s">
        <v>116</v>
      </c>
      <c r="B32" s="99"/>
      <c r="C32" s="99"/>
      <c r="D32" s="99"/>
      <c r="E32" s="99"/>
      <c r="F32" s="99"/>
      <c r="G32" s="99"/>
      <c r="H32" s="99"/>
      <c r="I32" s="99"/>
      <c r="J32" s="99"/>
      <c r="K32" s="99"/>
      <c r="L32" s="99"/>
      <c r="M32" s="99"/>
    </row>
    <row r="33" spans="1:13">
      <c r="A33" s="114" t="s">
        <v>74</v>
      </c>
      <c r="B33" s="116"/>
      <c r="C33" s="116"/>
      <c r="D33" s="116"/>
      <c r="E33" s="116"/>
      <c r="F33" s="116"/>
      <c r="G33" s="116"/>
      <c r="H33" s="116"/>
      <c r="I33" s="117"/>
      <c r="J33" s="118">
        <v>0</v>
      </c>
      <c r="K33" s="118"/>
      <c r="L33" s="118"/>
      <c r="M33" s="118"/>
    </row>
    <row r="34" spans="1:13">
      <c r="A34" s="80" t="s">
        <v>117</v>
      </c>
      <c r="B34" s="91"/>
      <c r="C34" s="90"/>
      <c r="D34" s="90"/>
      <c r="E34" s="90"/>
      <c r="F34" s="90"/>
      <c r="G34" s="90"/>
      <c r="H34" s="90"/>
      <c r="I34" s="88"/>
      <c r="J34" s="123">
        <v>1</v>
      </c>
      <c r="K34" s="123"/>
      <c r="L34" s="123"/>
      <c r="M34" s="123"/>
    </row>
    <row r="35" spans="1:13" ht="15.75" thickBot="1">
      <c r="A35" s="135" t="s">
        <v>118</v>
      </c>
      <c r="B35" s="136"/>
      <c r="C35" s="136"/>
      <c r="D35" s="136"/>
      <c r="E35" s="136"/>
      <c r="F35" s="136"/>
      <c r="G35" s="136"/>
      <c r="H35" s="136"/>
      <c r="I35" s="136"/>
      <c r="J35" s="137">
        <v>2</v>
      </c>
      <c r="K35" s="137"/>
      <c r="L35" s="137"/>
      <c r="M35" s="137"/>
    </row>
    <row r="36" spans="1:13">
      <c r="A36" s="98" t="s">
        <v>67</v>
      </c>
      <c r="B36" s="99"/>
      <c r="C36" s="99"/>
      <c r="D36" s="99"/>
      <c r="E36" s="99"/>
      <c r="F36" s="99"/>
      <c r="G36" s="99"/>
      <c r="H36" s="99"/>
      <c r="I36" s="99"/>
      <c r="J36" s="99"/>
      <c r="K36" s="99"/>
      <c r="L36" s="99"/>
      <c r="M36" s="99"/>
    </row>
    <row r="37" spans="1:13">
      <c r="A37" s="114" t="s">
        <v>74</v>
      </c>
      <c r="B37" s="116"/>
      <c r="C37" s="116"/>
      <c r="D37" s="116"/>
      <c r="E37" s="116"/>
      <c r="F37" s="116"/>
      <c r="G37" s="116"/>
      <c r="H37" s="116"/>
      <c r="I37" s="117"/>
      <c r="J37" s="118"/>
      <c r="K37" s="118">
        <v>0</v>
      </c>
      <c r="L37" s="118"/>
      <c r="M37" s="118"/>
    </row>
    <row r="38" spans="1:13">
      <c r="A38" s="80" t="s">
        <v>130</v>
      </c>
      <c r="B38" s="91"/>
      <c r="C38" s="90"/>
      <c r="D38" s="90"/>
      <c r="E38" s="90"/>
      <c r="F38" s="90"/>
      <c r="G38" s="90"/>
      <c r="H38" s="90"/>
      <c r="I38" s="88"/>
      <c r="J38" s="123"/>
      <c r="K38" s="123">
        <v>2</v>
      </c>
      <c r="L38" s="123"/>
      <c r="M38" s="123"/>
    </row>
    <row r="39" spans="1:13">
      <c r="A39" s="98" t="s">
        <v>119</v>
      </c>
      <c r="B39" s="99"/>
      <c r="C39" s="99"/>
      <c r="D39" s="99"/>
      <c r="E39" s="99"/>
      <c r="F39" s="99"/>
      <c r="G39" s="99"/>
      <c r="H39" s="99"/>
      <c r="I39" s="99"/>
      <c r="J39" s="99"/>
      <c r="K39" s="99"/>
      <c r="L39" s="99"/>
      <c r="M39" s="99"/>
    </row>
    <row r="40" spans="1:13">
      <c r="A40" s="114" t="s">
        <v>162</v>
      </c>
      <c r="B40" s="116"/>
      <c r="C40" s="116"/>
      <c r="D40" s="116"/>
      <c r="E40" s="116"/>
      <c r="F40" s="116"/>
      <c r="G40" s="116"/>
      <c r="H40" s="116"/>
      <c r="I40" s="117"/>
      <c r="J40" s="118"/>
      <c r="K40" s="118"/>
      <c r="L40" s="118">
        <v>1</v>
      </c>
      <c r="M40" s="118"/>
    </row>
    <row r="41" spans="1:13">
      <c r="A41" s="80" t="s">
        <v>163</v>
      </c>
      <c r="B41" s="90"/>
      <c r="C41" s="90"/>
      <c r="D41" s="90"/>
      <c r="E41" s="90"/>
      <c r="F41" s="90"/>
      <c r="G41" s="90"/>
      <c r="H41" s="90"/>
      <c r="I41" s="88"/>
      <c r="J41" s="81"/>
      <c r="K41" s="81"/>
      <c r="L41" s="81">
        <v>2</v>
      </c>
      <c r="M41" s="81"/>
    </row>
    <row r="42" spans="1:13">
      <c r="A42" s="80" t="s">
        <v>164</v>
      </c>
      <c r="B42" s="90"/>
      <c r="C42" s="90"/>
      <c r="D42" s="90"/>
      <c r="E42" s="90"/>
      <c r="F42" s="90"/>
      <c r="G42" s="90"/>
      <c r="H42" s="90"/>
      <c r="I42" s="88"/>
      <c r="J42" s="81"/>
      <c r="K42" s="81"/>
      <c r="L42" s="81">
        <v>3</v>
      </c>
      <c r="M42" s="81"/>
    </row>
    <row r="43" spans="1:13">
      <c r="A43" s="80" t="s">
        <v>165</v>
      </c>
      <c r="B43" s="90"/>
      <c r="C43" s="90"/>
      <c r="D43" s="90"/>
      <c r="E43" s="90"/>
      <c r="F43" s="90"/>
      <c r="G43" s="90"/>
      <c r="H43" s="90"/>
      <c r="I43" s="88"/>
      <c r="J43" s="81"/>
      <c r="K43" s="81"/>
      <c r="L43" s="81">
        <v>4</v>
      </c>
      <c r="M43" s="81"/>
    </row>
    <row r="44" spans="1:13">
      <c r="A44" s="80" t="s">
        <v>166</v>
      </c>
      <c r="B44" s="90"/>
      <c r="C44" s="90"/>
      <c r="D44" s="90"/>
      <c r="E44" s="90"/>
      <c r="F44" s="90"/>
      <c r="G44" s="90"/>
      <c r="H44" s="90"/>
      <c r="I44" s="88"/>
      <c r="J44" s="81"/>
      <c r="K44" s="81"/>
      <c r="L44" s="81">
        <v>5</v>
      </c>
      <c r="M44" s="81"/>
    </row>
    <row r="45" spans="1:13">
      <c r="A45" s="80" t="s">
        <v>167</v>
      </c>
      <c r="B45" s="91"/>
      <c r="C45" s="90"/>
      <c r="D45" s="90"/>
      <c r="E45" s="90"/>
      <c r="F45" s="90"/>
      <c r="G45" s="90"/>
      <c r="H45" s="90"/>
      <c r="I45" s="88"/>
      <c r="J45" s="123"/>
      <c r="K45" s="123"/>
      <c r="L45" s="123">
        <v>6</v>
      </c>
      <c r="M45" s="123"/>
    </row>
    <row r="46" spans="1:13">
      <c r="A46" s="98" t="s">
        <v>120</v>
      </c>
      <c r="B46" s="99"/>
      <c r="C46" s="99"/>
      <c r="D46" s="99"/>
      <c r="E46" s="99"/>
      <c r="F46" s="99"/>
      <c r="G46" s="99"/>
      <c r="H46" s="99"/>
      <c r="I46" s="99"/>
      <c r="J46" s="99"/>
      <c r="K46" s="99"/>
      <c r="L46" s="99"/>
      <c r="M46" s="99"/>
    </row>
    <row r="47" spans="1:13">
      <c r="A47" s="114" t="s">
        <v>134</v>
      </c>
      <c r="B47" s="116"/>
      <c r="C47" s="116"/>
      <c r="D47" s="116"/>
      <c r="E47" s="116"/>
      <c r="F47" s="116"/>
      <c r="G47" s="116"/>
      <c r="H47" s="116"/>
      <c r="I47" s="117"/>
      <c r="J47" s="118"/>
      <c r="K47" s="118"/>
      <c r="L47" s="118"/>
      <c r="M47" s="118">
        <f>VLOOKUP(A47,MRC7000data!A:N,13,FALSE)</f>
        <v>1</v>
      </c>
    </row>
    <row r="48" spans="1:13">
      <c r="A48" s="80" t="s">
        <v>135</v>
      </c>
      <c r="B48" s="90"/>
      <c r="C48" s="90"/>
      <c r="D48" s="90"/>
      <c r="E48" s="90"/>
      <c r="F48" s="90"/>
      <c r="G48" s="90"/>
      <c r="H48" s="90"/>
      <c r="I48" s="88"/>
      <c r="J48" s="81"/>
      <c r="K48" s="81"/>
      <c r="L48" s="81"/>
      <c r="M48" s="81">
        <v>2</v>
      </c>
    </row>
  </sheetData>
  <mergeCells count="1">
    <mergeCell ref="A1:M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37" workbookViewId="0">
      <selection activeCell="N62" sqref="N62"/>
    </sheetView>
  </sheetViews>
  <sheetFormatPr defaultRowHeight="15"/>
  <cols>
    <col min="1" max="1" width="72.85546875" style="2" customWidth="1"/>
    <col min="2" max="11" width="3.85546875" style="2" customWidth="1"/>
    <col min="12" max="14" width="3.85546875" style="36" customWidth="1"/>
  </cols>
  <sheetData>
    <row r="1" spans="1:14" ht="15.75">
      <c r="A1" s="291" t="s">
        <v>168</v>
      </c>
      <c r="B1" s="292"/>
      <c r="C1" s="292"/>
      <c r="D1" s="292"/>
      <c r="E1" s="292"/>
      <c r="F1" s="292"/>
      <c r="G1" s="292"/>
      <c r="H1" s="292"/>
      <c r="I1" s="292"/>
      <c r="J1" s="292"/>
      <c r="K1" s="292"/>
      <c r="L1" s="292"/>
      <c r="M1" s="292"/>
      <c r="N1" s="292"/>
    </row>
    <row r="2" spans="1:14">
      <c r="A2" s="72" t="s">
        <v>39</v>
      </c>
      <c r="B2" s="66">
        <v>9</v>
      </c>
      <c r="C2" s="66">
        <f>C4</f>
        <v>1</v>
      </c>
      <c r="D2" s="66">
        <f>D8</f>
        <v>1</v>
      </c>
      <c r="E2" s="66">
        <f>E14</f>
        <v>1</v>
      </c>
      <c r="F2" s="66">
        <v>0</v>
      </c>
      <c r="G2" s="66">
        <f>G21</f>
        <v>0</v>
      </c>
      <c r="H2" s="66">
        <f>H27</f>
        <v>0</v>
      </c>
      <c r="I2" s="66">
        <f>I34</f>
        <v>0</v>
      </c>
      <c r="J2" s="66">
        <f>J42</f>
        <v>0</v>
      </c>
      <c r="K2" s="66">
        <f>K48</f>
        <v>0</v>
      </c>
      <c r="L2" s="66">
        <f>L53</f>
        <v>0</v>
      </c>
      <c r="M2" s="66">
        <f>M56</f>
        <v>1</v>
      </c>
      <c r="N2" s="66">
        <f>N62</f>
        <v>1</v>
      </c>
    </row>
    <row r="3" spans="1:14">
      <c r="A3" s="73" t="s">
        <v>169</v>
      </c>
      <c r="B3" s="74"/>
      <c r="C3" s="74"/>
      <c r="D3" s="74"/>
      <c r="E3" s="74"/>
      <c r="F3" s="74"/>
      <c r="G3" s="74"/>
      <c r="H3" s="74"/>
      <c r="I3" s="74"/>
      <c r="J3" s="74"/>
      <c r="K3" s="74"/>
      <c r="L3" s="74"/>
      <c r="M3" s="74"/>
      <c r="N3" s="74"/>
    </row>
    <row r="4" spans="1:14">
      <c r="A4" s="114" t="s">
        <v>70</v>
      </c>
      <c r="B4" s="118"/>
      <c r="C4" s="120">
        <v>1</v>
      </c>
      <c r="D4" s="119"/>
      <c r="E4" s="119"/>
      <c r="F4" s="119"/>
      <c r="G4" s="119"/>
      <c r="H4" s="119"/>
      <c r="I4" s="119"/>
      <c r="J4" s="119"/>
      <c r="K4" s="119"/>
      <c r="L4" s="119"/>
      <c r="M4" s="119"/>
      <c r="N4" s="119"/>
    </row>
    <row r="5" spans="1:14">
      <c r="A5" s="80" t="s">
        <v>71</v>
      </c>
      <c r="B5" s="81"/>
      <c r="C5" s="82">
        <v>2</v>
      </c>
      <c r="D5" s="64"/>
      <c r="E5" s="64"/>
      <c r="F5" s="64"/>
      <c r="G5" s="64"/>
      <c r="H5" s="64"/>
      <c r="I5" s="64"/>
      <c r="J5" s="64"/>
      <c r="K5" s="64"/>
      <c r="L5" s="64"/>
      <c r="M5" s="64"/>
      <c r="N5" s="64"/>
    </row>
    <row r="6" spans="1:14">
      <c r="A6" s="80" t="s">
        <v>89</v>
      </c>
      <c r="B6" s="81"/>
      <c r="C6" s="82">
        <v>3</v>
      </c>
      <c r="D6" s="64"/>
      <c r="E6" s="64"/>
      <c r="F6" s="64"/>
      <c r="G6" s="64"/>
      <c r="H6" s="64"/>
      <c r="I6" s="64"/>
      <c r="J6" s="64"/>
      <c r="K6" s="64"/>
      <c r="L6" s="64"/>
      <c r="M6" s="64"/>
      <c r="N6" s="64"/>
    </row>
    <row r="7" spans="1:14">
      <c r="A7" s="98" t="s">
        <v>170</v>
      </c>
      <c r="B7" s="128"/>
      <c r="C7" s="129"/>
      <c r="D7" s="129"/>
      <c r="E7" s="129"/>
      <c r="F7" s="129"/>
      <c r="G7" s="129"/>
      <c r="H7" s="129"/>
      <c r="I7" s="129"/>
      <c r="J7" s="129"/>
      <c r="K7" s="129"/>
      <c r="L7" s="129"/>
      <c r="M7" s="129"/>
      <c r="N7" s="129"/>
    </row>
    <row r="8" spans="1:14">
      <c r="A8" s="114" t="s">
        <v>172</v>
      </c>
      <c r="B8" s="118"/>
      <c r="C8" s="119"/>
      <c r="D8" s="120">
        <v>1</v>
      </c>
      <c r="E8" s="120"/>
      <c r="F8" s="120"/>
      <c r="G8" s="119"/>
      <c r="H8" s="119"/>
      <c r="I8" s="119"/>
      <c r="J8" s="119"/>
      <c r="K8" s="119"/>
      <c r="L8" s="119"/>
      <c r="M8" s="119"/>
      <c r="N8" s="119"/>
    </row>
    <row r="9" spans="1:14">
      <c r="A9" s="80" t="s">
        <v>173</v>
      </c>
      <c r="B9" s="81"/>
      <c r="C9" s="64"/>
      <c r="D9" s="82">
        <v>2</v>
      </c>
      <c r="E9" s="82"/>
      <c r="F9" s="82"/>
      <c r="G9" s="64"/>
      <c r="H9" s="64"/>
      <c r="I9" s="64"/>
      <c r="J9" s="64"/>
      <c r="K9" s="64"/>
      <c r="L9" s="64"/>
      <c r="M9" s="64"/>
      <c r="N9" s="64"/>
    </row>
    <row r="10" spans="1:14">
      <c r="A10" s="80" t="s">
        <v>174</v>
      </c>
      <c r="B10" s="81"/>
      <c r="C10" s="64"/>
      <c r="D10" s="82">
        <v>3</v>
      </c>
      <c r="E10" s="82"/>
      <c r="F10" s="82"/>
      <c r="G10" s="64"/>
      <c r="H10" s="64"/>
      <c r="I10" s="64"/>
      <c r="J10" s="64"/>
      <c r="K10" s="64"/>
      <c r="L10" s="64"/>
      <c r="M10" s="64"/>
      <c r="N10" s="64"/>
    </row>
    <row r="11" spans="1:14">
      <c r="A11" s="80" t="s">
        <v>175</v>
      </c>
      <c r="B11" s="81"/>
      <c r="C11" s="64"/>
      <c r="D11" s="82">
        <v>4</v>
      </c>
      <c r="E11" s="82"/>
      <c r="F11" s="82"/>
      <c r="G11" s="64"/>
      <c r="H11" s="64"/>
      <c r="I11" s="64"/>
      <c r="J11" s="64"/>
      <c r="K11" s="64"/>
      <c r="L11" s="64"/>
      <c r="M11" s="64"/>
      <c r="N11" s="64"/>
    </row>
    <row r="12" spans="1:14">
      <c r="A12" s="84" t="s">
        <v>171</v>
      </c>
      <c r="B12" s="81"/>
      <c r="C12" s="64"/>
      <c r="D12" s="82"/>
      <c r="E12" s="82"/>
      <c r="F12" s="82"/>
      <c r="G12" s="64"/>
      <c r="H12" s="64"/>
      <c r="I12" s="64"/>
      <c r="J12" s="64"/>
      <c r="K12" s="64"/>
      <c r="L12" s="64"/>
      <c r="M12" s="64"/>
      <c r="N12" s="64"/>
    </row>
    <row r="13" spans="1:14">
      <c r="A13" s="98" t="s">
        <v>176</v>
      </c>
      <c r="B13" s="128"/>
      <c r="C13" s="129"/>
      <c r="D13" s="129"/>
      <c r="E13" s="129"/>
      <c r="F13" s="129"/>
      <c r="G13" s="129"/>
      <c r="H13" s="129"/>
      <c r="I13" s="129"/>
      <c r="J13" s="129"/>
      <c r="K13" s="129"/>
      <c r="L13" s="129"/>
      <c r="M13" s="129"/>
      <c r="N13" s="129"/>
    </row>
    <row r="14" spans="1:14">
      <c r="A14" s="114" t="s">
        <v>177</v>
      </c>
      <c r="B14" s="118"/>
      <c r="C14" s="119"/>
      <c r="D14" s="120"/>
      <c r="E14" s="120">
        <v>1</v>
      </c>
      <c r="F14" s="120"/>
      <c r="G14" s="119"/>
      <c r="H14" s="119"/>
      <c r="I14" s="119"/>
      <c r="J14" s="119"/>
      <c r="K14" s="119"/>
      <c r="L14" s="119"/>
      <c r="M14" s="119"/>
      <c r="N14" s="119"/>
    </row>
    <row r="15" spans="1:14">
      <c r="A15" s="80" t="s">
        <v>178</v>
      </c>
      <c r="B15" s="81"/>
      <c r="C15" s="64"/>
      <c r="D15" s="82"/>
      <c r="E15" s="82">
        <v>2</v>
      </c>
      <c r="F15" s="82"/>
      <c r="G15" s="64"/>
      <c r="H15" s="64"/>
      <c r="I15" s="64"/>
      <c r="J15" s="64"/>
      <c r="K15" s="64"/>
      <c r="L15" s="64"/>
      <c r="M15" s="64"/>
      <c r="N15" s="64"/>
    </row>
    <row r="16" spans="1:14">
      <c r="A16" s="80" t="s">
        <v>179</v>
      </c>
      <c r="B16" s="81"/>
      <c r="C16" s="64"/>
      <c r="D16" s="82"/>
      <c r="E16" s="82">
        <v>3</v>
      </c>
      <c r="F16" s="82"/>
      <c r="G16" s="64"/>
      <c r="H16" s="64"/>
      <c r="I16" s="64"/>
      <c r="J16" s="64"/>
      <c r="K16" s="64"/>
      <c r="L16" s="64"/>
      <c r="M16" s="64"/>
      <c r="N16" s="64"/>
    </row>
    <row r="17" spans="1:14">
      <c r="A17" s="80" t="s">
        <v>180</v>
      </c>
      <c r="B17" s="81"/>
      <c r="C17" s="64"/>
      <c r="D17" s="82"/>
      <c r="E17" s="82">
        <v>4</v>
      </c>
      <c r="F17" s="82"/>
      <c r="G17" s="64"/>
      <c r="H17" s="64"/>
      <c r="I17" s="64"/>
      <c r="J17" s="64"/>
      <c r="K17" s="64"/>
      <c r="L17" s="64"/>
      <c r="M17" s="64"/>
      <c r="N17" s="64"/>
    </row>
    <row r="18" spans="1:14">
      <c r="A18" s="80" t="s">
        <v>181</v>
      </c>
      <c r="B18" s="81"/>
      <c r="C18" s="64"/>
      <c r="D18" s="82"/>
      <c r="E18" s="82">
        <v>6</v>
      </c>
      <c r="F18" s="82"/>
      <c r="G18" s="64"/>
      <c r="H18" s="64"/>
      <c r="I18" s="64"/>
      <c r="J18" s="64"/>
      <c r="K18" s="64"/>
      <c r="L18" s="64"/>
      <c r="M18" s="64"/>
      <c r="N18" s="64"/>
    </row>
    <row r="19" spans="1:14">
      <c r="A19" s="80" t="s">
        <v>182</v>
      </c>
      <c r="B19" s="81"/>
      <c r="C19" s="64"/>
      <c r="D19" s="82"/>
      <c r="E19" s="82">
        <v>8</v>
      </c>
      <c r="F19" s="82"/>
      <c r="G19" s="64"/>
      <c r="H19" s="64"/>
      <c r="I19" s="64"/>
      <c r="J19" s="64"/>
      <c r="K19" s="64"/>
      <c r="L19" s="64"/>
      <c r="M19" s="64"/>
      <c r="N19" s="64"/>
    </row>
    <row r="20" spans="1:14">
      <c r="A20" s="98" t="s">
        <v>102</v>
      </c>
      <c r="B20" s="128"/>
      <c r="C20" s="129"/>
      <c r="D20" s="129"/>
      <c r="E20" s="129"/>
      <c r="F20" s="129"/>
      <c r="G20" s="129"/>
      <c r="H20" s="129"/>
      <c r="I20" s="129"/>
      <c r="J20" s="129"/>
      <c r="K20" s="129"/>
      <c r="L20" s="129"/>
      <c r="M20" s="129"/>
      <c r="N20" s="129"/>
    </row>
    <row r="21" spans="1:14">
      <c r="A21" s="80" t="s">
        <v>74</v>
      </c>
      <c r="B21" s="88"/>
      <c r="C21" s="64"/>
      <c r="D21" s="82"/>
      <c r="E21" s="82"/>
      <c r="F21" s="82"/>
      <c r="G21" s="82">
        <v>0</v>
      </c>
      <c r="H21" s="64"/>
      <c r="I21" s="64"/>
      <c r="J21" s="64"/>
      <c r="K21" s="64"/>
      <c r="L21" s="64"/>
      <c r="M21" s="64"/>
      <c r="N21" s="64"/>
    </row>
    <row r="22" spans="1:14">
      <c r="A22" s="80" t="s">
        <v>76</v>
      </c>
      <c r="B22" s="88"/>
      <c r="C22" s="64"/>
      <c r="D22" s="82"/>
      <c r="E22" s="82"/>
      <c r="F22" s="82"/>
      <c r="G22" s="82">
        <v>2</v>
      </c>
      <c r="H22" s="64"/>
      <c r="I22" s="64"/>
      <c r="J22" s="64"/>
      <c r="K22" s="64"/>
      <c r="L22" s="64"/>
      <c r="M22" s="64"/>
      <c r="N22" s="64"/>
    </row>
    <row r="23" spans="1:14">
      <c r="A23" s="80" t="s">
        <v>183</v>
      </c>
      <c r="B23" s="88"/>
      <c r="C23" s="64"/>
      <c r="D23" s="82"/>
      <c r="E23" s="82"/>
      <c r="F23" s="82"/>
      <c r="G23" s="82">
        <v>4</v>
      </c>
      <c r="H23" s="64"/>
      <c r="I23" s="64"/>
      <c r="J23" s="64"/>
      <c r="K23" s="64"/>
      <c r="L23" s="64"/>
      <c r="M23" s="64"/>
      <c r="N23" s="64"/>
    </row>
    <row r="24" spans="1:14">
      <c r="A24" s="80" t="s">
        <v>184</v>
      </c>
      <c r="B24" s="88"/>
      <c r="C24" s="64"/>
      <c r="D24" s="82"/>
      <c r="E24" s="82"/>
      <c r="F24" s="82"/>
      <c r="G24" s="82">
        <v>6</v>
      </c>
      <c r="H24" s="64"/>
      <c r="I24" s="64"/>
      <c r="J24" s="64"/>
      <c r="K24" s="64"/>
      <c r="L24" s="64"/>
      <c r="M24" s="64"/>
      <c r="N24" s="64"/>
    </row>
    <row r="25" spans="1:14">
      <c r="A25" s="80" t="s">
        <v>185</v>
      </c>
      <c r="B25" s="88"/>
      <c r="C25" s="64"/>
      <c r="D25" s="82"/>
      <c r="E25" s="82"/>
      <c r="F25" s="82"/>
      <c r="G25" s="82">
        <v>8</v>
      </c>
      <c r="H25" s="64"/>
      <c r="I25" s="64"/>
      <c r="J25" s="64"/>
      <c r="K25" s="64"/>
      <c r="L25" s="64"/>
      <c r="M25" s="64"/>
      <c r="N25" s="64"/>
    </row>
    <row r="26" spans="1:14">
      <c r="A26" s="98" t="s">
        <v>103</v>
      </c>
      <c r="B26" s="131"/>
      <c r="C26" s="129"/>
      <c r="D26" s="129"/>
      <c r="E26" s="129"/>
      <c r="F26" s="129"/>
      <c r="G26" s="129"/>
      <c r="H26" s="129"/>
      <c r="I26" s="129"/>
      <c r="J26" s="129"/>
      <c r="K26" s="129"/>
      <c r="L26" s="129"/>
      <c r="M26" s="129"/>
      <c r="N26" s="129"/>
    </row>
    <row r="27" spans="1:14">
      <c r="A27" s="80" t="s">
        <v>74</v>
      </c>
      <c r="B27" s="116"/>
      <c r="C27" s="115"/>
      <c r="D27" s="115"/>
      <c r="E27" s="115"/>
      <c r="F27" s="115"/>
      <c r="G27" s="115"/>
      <c r="H27" s="120">
        <v>0</v>
      </c>
      <c r="I27" s="120"/>
      <c r="J27" s="120"/>
      <c r="K27" s="115"/>
      <c r="L27" s="115"/>
      <c r="M27" s="115"/>
      <c r="N27" s="115"/>
    </row>
    <row r="28" spans="1:14">
      <c r="A28" s="80" t="s">
        <v>99</v>
      </c>
      <c r="B28" s="90"/>
      <c r="C28" s="91"/>
      <c r="D28" s="91"/>
      <c r="E28" s="91"/>
      <c r="F28" s="91"/>
      <c r="G28" s="91"/>
      <c r="H28" s="82">
        <v>2</v>
      </c>
      <c r="I28" s="82"/>
      <c r="J28" s="82"/>
      <c r="K28" s="91"/>
      <c r="L28" s="91"/>
      <c r="M28" s="91"/>
      <c r="N28" s="91"/>
    </row>
    <row r="29" spans="1:14">
      <c r="A29" s="80" t="s">
        <v>101</v>
      </c>
      <c r="B29" s="90"/>
      <c r="C29" s="91"/>
      <c r="D29" s="91"/>
      <c r="E29" s="91"/>
      <c r="F29" s="91"/>
      <c r="G29" s="91"/>
      <c r="H29" s="82">
        <v>4</v>
      </c>
      <c r="I29" s="82"/>
      <c r="J29" s="82"/>
      <c r="K29" s="91"/>
      <c r="L29" s="91"/>
      <c r="M29" s="91"/>
      <c r="N29" s="91"/>
    </row>
    <row r="30" spans="1:14">
      <c r="A30" s="80" t="s">
        <v>141</v>
      </c>
      <c r="B30" s="90"/>
      <c r="C30" s="91"/>
      <c r="D30" s="91"/>
      <c r="E30" s="91"/>
      <c r="F30" s="91"/>
      <c r="G30" s="91"/>
      <c r="H30" s="82">
        <v>6</v>
      </c>
      <c r="I30" s="82"/>
      <c r="J30" s="82"/>
      <c r="K30" s="91"/>
      <c r="L30" s="91"/>
      <c r="M30" s="91"/>
      <c r="N30" s="91"/>
    </row>
    <row r="31" spans="1:14">
      <c r="A31" s="80" t="s">
        <v>100</v>
      </c>
      <c r="B31" s="90"/>
      <c r="C31" s="91"/>
      <c r="D31" s="91"/>
      <c r="E31" s="91"/>
      <c r="F31" s="91"/>
      <c r="G31" s="91"/>
      <c r="H31" s="82">
        <v>8</v>
      </c>
      <c r="I31" s="82"/>
      <c r="J31" s="82"/>
      <c r="K31" s="91"/>
      <c r="L31" s="91"/>
      <c r="M31" s="91"/>
      <c r="N31" s="91"/>
    </row>
    <row r="32" spans="1:14">
      <c r="A32" s="144" t="s">
        <v>186</v>
      </c>
      <c r="B32" s="90"/>
      <c r="C32" s="91"/>
      <c r="D32" s="91"/>
      <c r="E32" s="91"/>
      <c r="F32" s="91"/>
      <c r="G32" s="91"/>
      <c r="H32" s="82"/>
      <c r="I32" s="82"/>
      <c r="J32" s="82"/>
      <c r="K32" s="91"/>
      <c r="L32" s="91"/>
      <c r="M32" s="91"/>
      <c r="N32" s="91"/>
    </row>
    <row r="33" spans="1:14">
      <c r="A33" s="98" t="s">
        <v>105</v>
      </c>
      <c r="B33" s="99"/>
      <c r="C33" s="129"/>
      <c r="D33" s="129"/>
      <c r="E33" s="129"/>
      <c r="F33" s="129"/>
      <c r="G33" s="129"/>
      <c r="H33" s="129"/>
      <c r="I33" s="129"/>
      <c r="J33" s="129"/>
      <c r="K33" s="129"/>
      <c r="L33" s="129"/>
      <c r="M33" s="129"/>
      <c r="N33" s="129"/>
    </row>
    <row r="34" spans="1:14">
      <c r="A34" s="94" t="s">
        <v>74</v>
      </c>
      <c r="B34" s="88"/>
      <c r="C34" s="64"/>
      <c r="D34" s="64"/>
      <c r="E34" s="64"/>
      <c r="F34" s="64"/>
      <c r="G34" s="64"/>
      <c r="H34" s="64"/>
      <c r="I34" s="82">
        <v>0</v>
      </c>
      <c r="J34" s="64"/>
      <c r="K34" s="82"/>
      <c r="L34" s="64"/>
      <c r="M34" s="64"/>
      <c r="N34" s="64"/>
    </row>
    <row r="35" spans="1:14">
      <c r="A35" s="94" t="s">
        <v>187</v>
      </c>
      <c r="B35" s="88"/>
      <c r="C35" s="64"/>
      <c r="D35" s="64"/>
      <c r="E35" s="64"/>
      <c r="F35" s="64"/>
      <c r="G35" s="64"/>
      <c r="H35" s="64"/>
      <c r="I35" s="82">
        <v>1</v>
      </c>
      <c r="J35" s="64"/>
      <c r="K35" s="82"/>
      <c r="L35" s="64"/>
      <c r="M35" s="64"/>
      <c r="N35" s="64"/>
    </row>
    <row r="36" spans="1:14">
      <c r="A36" s="94" t="s">
        <v>188</v>
      </c>
      <c r="B36" s="88"/>
      <c r="C36" s="64"/>
      <c r="D36" s="64"/>
      <c r="E36" s="64"/>
      <c r="F36" s="64"/>
      <c r="G36" s="64"/>
      <c r="H36" s="64"/>
      <c r="I36" s="82">
        <v>2</v>
      </c>
      <c r="J36" s="64"/>
      <c r="K36" s="82"/>
      <c r="L36" s="64"/>
      <c r="M36" s="64"/>
      <c r="N36" s="64"/>
    </row>
    <row r="37" spans="1:14">
      <c r="A37" s="94" t="s">
        <v>189</v>
      </c>
      <c r="B37" s="88"/>
      <c r="C37" s="64"/>
      <c r="D37" s="64"/>
      <c r="E37" s="64"/>
      <c r="F37" s="64"/>
      <c r="G37" s="64"/>
      <c r="H37" s="64"/>
      <c r="I37" s="82">
        <v>3</v>
      </c>
      <c r="J37" s="64"/>
      <c r="K37" s="82"/>
      <c r="L37" s="64"/>
      <c r="M37" s="64"/>
      <c r="N37" s="64"/>
    </row>
    <row r="38" spans="1:14">
      <c r="A38" s="94" t="s">
        <v>190</v>
      </c>
      <c r="B38" s="88"/>
      <c r="C38" s="64"/>
      <c r="D38" s="64"/>
      <c r="E38" s="64"/>
      <c r="F38" s="64"/>
      <c r="G38" s="64"/>
      <c r="H38" s="64"/>
      <c r="I38" s="82">
        <v>4</v>
      </c>
      <c r="J38" s="64"/>
      <c r="K38" s="82"/>
      <c r="L38" s="64"/>
      <c r="M38" s="64"/>
      <c r="N38" s="64"/>
    </row>
    <row r="39" spans="1:14">
      <c r="A39" s="94" t="s">
        <v>191</v>
      </c>
      <c r="B39" s="88"/>
      <c r="C39" s="64"/>
      <c r="D39" s="64"/>
      <c r="E39" s="64"/>
      <c r="F39" s="64"/>
      <c r="G39" s="64"/>
      <c r="H39" s="64"/>
      <c r="I39" s="82">
        <v>5</v>
      </c>
      <c r="J39" s="64"/>
      <c r="K39" s="82"/>
      <c r="L39" s="64"/>
      <c r="M39" s="64"/>
      <c r="N39" s="64"/>
    </row>
    <row r="40" spans="1:14">
      <c r="A40" s="94" t="s">
        <v>192</v>
      </c>
      <c r="B40" s="88"/>
      <c r="C40" s="64"/>
      <c r="D40" s="64"/>
      <c r="E40" s="64"/>
      <c r="F40" s="64"/>
      <c r="G40" s="64"/>
      <c r="H40" s="64"/>
      <c r="I40" s="82">
        <v>6</v>
      </c>
      <c r="J40" s="64"/>
      <c r="K40" s="82"/>
      <c r="L40" s="64"/>
      <c r="M40" s="64"/>
      <c r="N40" s="64"/>
    </row>
    <row r="41" spans="1:14">
      <c r="A41" s="98" t="s">
        <v>110</v>
      </c>
      <c r="B41" s="99"/>
      <c r="C41" s="129"/>
      <c r="D41" s="129"/>
      <c r="E41" s="129"/>
      <c r="F41" s="129"/>
      <c r="G41" s="129"/>
      <c r="H41" s="129"/>
      <c r="I41" s="129"/>
      <c r="J41" s="129"/>
      <c r="K41" s="129"/>
      <c r="L41" s="129"/>
      <c r="M41" s="129"/>
      <c r="N41" s="129"/>
    </row>
    <row r="42" spans="1:14">
      <c r="A42" s="95" t="s">
        <v>74</v>
      </c>
      <c r="B42" s="88"/>
      <c r="C42" s="64"/>
      <c r="D42" s="64"/>
      <c r="E42" s="64"/>
      <c r="F42" s="64"/>
      <c r="G42" s="64"/>
      <c r="H42" s="64"/>
      <c r="I42" s="64"/>
      <c r="J42" s="82">
        <v>0</v>
      </c>
      <c r="K42" s="64"/>
      <c r="L42" s="64"/>
      <c r="M42" s="64"/>
      <c r="N42" s="64"/>
    </row>
    <row r="43" spans="1:14">
      <c r="A43" s="95" t="s">
        <v>193</v>
      </c>
      <c r="B43" s="88"/>
      <c r="C43" s="64"/>
      <c r="D43" s="64"/>
      <c r="E43" s="64"/>
      <c r="F43" s="64"/>
      <c r="G43" s="64"/>
      <c r="H43" s="64"/>
      <c r="I43" s="64"/>
      <c r="J43" s="82">
        <v>1</v>
      </c>
      <c r="K43" s="64"/>
      <c r="L43" s="64"/>
      <c r="M43" s="64"/>
      <c r="N43" s="64"/>
    </row>
    <row r="44" spans="1:14">
      <c r="A44" s="95" t="s">
        <v>194</v>
      </c>
      <c r="B44" s="88"/>
      <c r="C44" s="64"/>
      <c r="D44" s="64"/>
      <c r="E44" s="64"/>
      <c r="F44" s="64"/>
      <c r="G44" s="64"/>
      <c r="H44" s="64"/>
      <c r="I44" s="64"/>
      <c r="J44" s="82">
        <v>2</v>
      </c>
      <c r="K44" s="64"/>
      <c r="L44" s="64"/>
      <c r="M44" s="64"/>
      <c r="N44" s="64"/>
    </row>
    <row r="45" spans="1:14">
      <c r="A45" s="95" t="s">
        <v>195</v>
      </c>
      <c r="B45" s="88"/>
      <c r="C45" s="64"/>
      <c r="D45" s="64"/>
      <c r="E45" s="64"/>
      <c r="F45" s="64"/>
      <c r="G45" s="64"/>
      <c r="H45" s="64"/>
      <c r="I45" s="64"/>
      <c r="J45" s="82">
        <v>3</v>
      </c>
      <c r="K45" s="64"/>
      <c r="L45" s="64"/>
      <c r="M45" s="64"/>
      <c r="N45" s="64"/>
    </row>
    <row r="46" spans="1:14">
      <c r="A46" s="80" t="s">
        <v>196</v>
      </c>
      <c r="B46" s="90"/>
      <c r="C46" s="90"/>
      <c r="D46" s="90"/>
      <c r="E46" s="90"/>
      <c r="F46" s="90"/>
      <c r="G46" s="90"/>
      <c r="H46" s="90"/>
      <c r="I46" s="90"/>
      <c r="J46" s="123">
        <v>4</v>
      </c>
      <c r="K46" s="88"/>
      <c r="L46" s="88"/>
      <c r="M46" s="88"/>
      <c r="N46" s="88"/>
    </row>
    <row r="47" spans="1:14">
      <c r="A47" s="98" t="s">
        <v>197</v>
      </c>
      <c r="B47" s="99"/>
      <c r="C47" s="99"/>
      <c r="D47" s="99"/>
      <c r="E47" s="99"/>
      <c r="F47" s="99"/>
      <c r="G47" s="99"/>
      <c r="H47" s="99"/>
      <c r="I47" s="99"/>
      <c r="J47" s="99"/>
      <c r="K47" s="99"/>
      <c r="L47" s="99"/>
      <c r="M47" s="99"/>
      <c r="N47" s="99"/>
    </row>
    <row r="48" spans="1:14">
      <c r="A48" s="101" t="s">
        <v>74</v>
      </c>
      <c r="B48" s="102"/>
      <c r="C48" s="103"/>
      <c r="D48" s="103"/>
      <c r="E48" s="103"/>
      <c r="F48" s="103"/>
      <c r="G48" s="103"/>
      <c r="H48" s="103"/>
      <c r="I48" s="103"/>
      <c r="J48" s="103"/>
      <c r="K48" s="124">
        <v>0</v>
      </c>
      <c r="L48" s="103"/>
      <c r="M48" s="103"/>
      <c r="N48" s="103"/>
    </row>
    <row r="49" spans="1:14">
      <c r="A49" s="101" t="s">
        <v>198</v>
      </c>
      <c r="B49" s="102"/>
      <c r="C49" s="103"/>
      <c r="D49" s="103"/>
      <c r="E49" s="103"/>
      <c r="F49" s="103"/>
      <c r="G49" s="103"/>
      <c r="H49" s="103"/>
      <c r="I49" s="103"/>
      <c r="J49" s="103"/>
      <c r="K49" s="124">
        <v>1</v>
      </c>
      <c r="L49" s="103"/>
      <c r="M49" s="103"/>
      <c r="N49" s="103"/>
    </row>
    <row r="50" spans="1:14">
      <c r="A50" s="101" t="s">
        <v>199</v>
      </c>
      <c r="B50" s="102"/>
      <c r="C50" s="103"/>
      <c r="D50" s="103"/>
      <c r="E50" s="103"/>
      <c r="F50" s="103"/>
      <c r="G50" s="103"/>
      <c r="H50" s="103"/>
      <c r="I50" s="103"/>
      <c r="J50" s="103"/>
      <c r="K50" s="124">
        <v>2</v>
      </c>
      <c r="L50" s="103"/>
      <c r="M50" s="103"/>
      <c r="N50" s="103"/>
    </row>
    <row r="51" spans="1:14" ht="15.75" thickBot="1">
      <c r="A51" s="106" t="s">
        <v>200</v>
      </c>
      <c r="B51" s="107"/>
      <c r="C51" s="108"/>
      <c r="D51" s="108"/>
      <c r="E51" s="108"/>
      <c r="F51" s="108"/>
      <c r="G51" s="108"/>
      <c r="H51" s="108"/>
      <c r="I51" s="108"/>
      <c r="J51" s="108"/>
      <c r="K51" s="125">
        <v>3</v>
      </c>
      <c r="L51" s="108"/>
      <c r="M51" s="108"/>
      <c r="N51" s="108"/>
    </row>
    <row r="52" spans="1:14">
      <c r="A52" s="98" t="s">
        <v>67</v>
      </c>
      <c r="B52" s="99"/>
      <c r="C52" s="99"/>
      <c r="D52" s="99"/>
      <c r="E52" s="99"/>
      <c r="F52" s="99"/>
      <c r="G52" s="99"/>
      <c r="H52" s="99"/>
      <c r="I52" s="99"/>
      <c r="J52" s="99"/>
      <c r="K52" s="99"/>
      <c r="L52" s="99"/>
      <c r="M52" s="99"/>
      <c r="N52" s="99"/>
    </row>
    <row r="53" spans="1:14">
      <c r="A53" s="114" t="s">
        <v>74</v>
      </c>
      <c r="B53" s="116"/>
      <c r="C53" s="116"/>
      <c r="D53" s="116"/>
      <c r="E53" s="116"/>
      <c r="F53" s="116"/>
      <c r="G53" s="116"/>
      <c r="H53" s="116"/>
      <c r="I53" s="116"/>
      <c r="J53" s="116"/>
      <c r="K53" s="117"/>
      <c r="L53" s="118">
        <v>0</v>
      </c>
      <c r="M53" s="118"/>
      <c r="N53" s="118"/>
    </row>
    <row r="54" spans="1:14">
      <c r="A54" s="80" t="s">
        <v>201</v>
      </c>
      <c r="B54" s="91"/>
      <c r="C54" s="90"/>
      <c r="D54" s="90"/>
      <c r="E54" s="90"/>
      <c r="F54" s="90"/>
      <c r="G54" s="90"/>
      <c r="H54" s="90"/>
      <c r="I54" s="90"/>
      <c r="J54" s="90"/>
      <c r="K54" s="88"/>
      <c r="L54" s="123">
        <v>1</v>
      </c>
      <c r="M54" s="123"/>
      <c r="N54" s="123"/>
    </row>
    <row r="55" spans="1:14">
      <c r="A55" s="98" t="s">
        <v>119</v>
      </c>
      <c r="B55" s="99"/>
      <c r="C55" s="99"/>
      <c r="D55" s="99"/>
      <c r="E55" s="99"/>
      <c r="F55" s="99"/>
      <c r="G55" s="99"/>
      <c r="H55" s="99"/>
      <c r="I55" s="99"/>
      <c r="J55" s="99"/>
      <c r="K55" s="99"/>
      <c r="L55" s="99"/>
      <c r="M55" s="99"/>
      <c r="N55" s="99"/>
    </row>
    <row r="56" spans="1:14">
      <c r="A56" s="114" t="s">
        <v>202</v>
      </c>
      <c r="B56" s="116"/>
      <c r="C56" s="116"/>
      <c r="D56" s="116"/>
      <c r="E56" s="116"/>
      <c r="F56" s="116"/>
      <c r="G56" s="116"/>
      <c r="H56" s="116"/>
      <c r="I56" s="116"/>
      <c r="J56" s="116"/>
      <c r="K56" s="117"/>
      <c r="L56" s="118"/>
      <c r="M56" s="118">
        <v>1</v>
      </c>
      <c r="N56" s="118"/>
    </row>
    <row r="57" spans="1:14">
      <c r="A57" s="80" t="s">
        <v>203</v>
      </c>
      <c r="B57" s="90"/>
      <c r="C57" s="90"/>
      <c r="D57" s="90"/>
      <c r="E57" s="90"/>
      <c r="F57" s="90"/>
      <c r="G57" s="90"/>
      <c r="H57" s="90"/>
      <c r="I57" s="90"/>
      <c r="J57" s="90"/>
      <c r="K57" s="88"/>
      <c r="L57" s="81"/>
      <c r="M57" s="81">
        <v>2</v>
      </c>
      <c r="N57" s="81"/>
    </row>
    <row r="58" spans="1:14">
      <c r="A58" s="80" t="s">
        <v>204</v>
      </c>
      <c r="B58" s="90"/>
      <c r="C58" s="90"/>
      <c r="D58" s="90"/>
      <c r="E58" s="90"/>
      <c r="F58" s="90"/>
      <c r="G58" s="90"/>
      <c r="H58" s="90"/>
      <c r="I58" s="90"/>
      <c r="J58" s="90"/>
      <c r="K58" s="88"/>
      <c r="L58" s="81"/>
      <c r="M58" s="81">
        <v>3</v>
      </c>
      <c r="N58" s="81"/>
    </row>
    <row r="59" spans="1:14">
      <c r="A59" s="80" t="s">
        <v>205</v>
      </c>
      <c r="B59" s="90"/>
      <c r="C59" s="90"/>
      <c r="D59" s="90"/>
      <c r="E59" s="90"/>
      <c r="F59" s="90"/>
      <c r="G59" s="90"/>
      <c r="H59" s="90"/>
      <c r="I59" s="90"/>
      <c r="J59" s="90"/>
      <c r="K59" s="88"/>
      <c r="L59" s="81"/>
      <c r="M59" s="81">
        <v>4</v>
      </c>
      <c r="N59" s="81"/>
    </row>
    <row r="60" spans="1:14">
      <c r="A60" s="84" t="s">
        <v>206</v>
      </c>
      <c r="B60" s="91"/>
      <c r="C60" s="90"/>
      <c r="D60" s="90"/>
      <c r="E60" s="90"/>
      <c r="F60" s="90"/>
      <c r="G60" s="90"/>
      <c r="H60" s="90"/>
      <c r="I60" s="90"/>
      <c r="J60" s="90"/>
      <c r="K60" s="88"/>
      <c r="L60" s="123"/>
      <c r="M60" s="123"/>
      <c r="N60" s="123"/>
    </row>
    <row r="61" spans="1:14">
      <c r="A61" s="98" t="s">
        <v>207</v>
      </c>
      <c r="B61" s="99"/>
      <c r="C61" s="99"/>
      <c r="D61" s="99"/>
      <c r="E61" s="99"/>
      <c r="F61" s="99"/>
      <c r="G61" s="99"/>
      <c r="H61" s="99"/>
      <c r="I61" s="99"/>
      <c r="J61" s="99"/>
      <c r="K61" s="99"/>
      <c r="L61" s="99"/>
      <c r="M61" s="99"/>
      <c r="N61" s="99"/>
    </row>
    <row r="62" spans="1:14">
      <c r="A62" s="114" t="s">
        <v>208</v>
      </c>
      <c r="B62" s="116"/>
      <c r="C62" s="116"/>
      <c r="D62" s="116"/>
      <c r="E62" s="116"/>
      <c r="F62" s="116"/>
      <c r="G62" s="116"/>
      <c r="H62" s="116"/>
      <c r="I62" s="116"/>
      <c r="J62" s="116"/>
      <c r="K62" s="117"/>
      <c r="L62" s="118"/>
      <c r="M62" s="118"/>
      <c r="N62" s="118">
        <v>1</v>
      </c>
    </row>
    <row r="63" spans="1:14">
      <c r="A63" s="80" t="s">
        <v>209</v>
      </c>
      <c r="B63" s="90"/>
      <c r="C63" s="90"/>
      <c r="D63" s="90"/>
      <c r="E63" s="90"/>
      <c r="F63" s="90"/>
      <c r="G63" s="90"/>
      <c r="H63" s="90"/>
      <c r="I63" s="90"/>
      <c r="J63" s="90"/>
      <c r="K63" s="88"/>
      <c r="L63" s="81"/>
      <c r="M63" s="81"/>
      <c r="N63" s="81">
        <v>2</v>
      </c>
    </row>
  </sheetData>
  <mergeCells count="1">
    <mergeCell ref="A1:N1"/>
  </mergeCells>
  <dataValidations count="2">
    <dataValidation type="list" allowBlank="1" showInputMessage="1" showErrorMessage="1" sqref="A21">
      <formula1>$Q$21:$Q$25</formula1>
    </dataValidation>
    <dataValidation type="list" allowBlank="1" showInputMessage="1" showErrorMessage="1" sqref="A53">
      <formula1>$Q$53:$Q$54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K35" sqref="K35"/>
    </sheetView>
  </sheetViews>
  <sheetFormatPr defaultRowHeight="15"/>
  <cols>
    <col min="1" max="1" width="72.85546875" style="2" customWidth="1"/>
    <col min="2" max="11" width="3.85546875" style="2" customWidth="1"/>
    <col min="12" max="14" width="3.85546875" style="36" customWidth="1"/>
  </cols>
  <sheetData>
    <row r="1" spans="1:14" ht="15.75">
      <c r="A1" s="291" t="s">
        <v>210</v>
      </c>
      <c r="B1" s="292"/>
      <c r="C1" s="292"/>
      <c r="D1" s="292"/>
      <c r="E1" s="292"/>
      <c r="F1" s="292"/>
      <c r="G1" s="292"/>
      <c r="H1" s="292"/>
      <c r="I1" s="292"/>
      <c r="J1" s="292"/>
      <c r="K1" s="292"/>
      <c r="L1" s="292"/>
      <c r="M1" s="292"/>
      <c r="N1" s="293"/>
    </row>
    <row r="2" spans="1:14">
      <c r="A2" s="72" t="s">
        <v>39</v>
      </c>
      <c r="B2" s="66">
        <v>9</v>
      </c>
      <c r="C2" s="66">
        <f>C4</f>
        <v>4</v>
      </c>
      <c r="D2" s="66">
        <f>D6</f>
        <v>1</v>
      </c>
      <c r="E2" s="66">
        <f>E12</f>
        <v>1</v>
      </c>
      <c r="F2" s="66">
        <v>0</v>
      </c>
      <c r="G2" s="66">
        <f>G17</f>
        <v>0</v>
      </c>
      <c r="H2" s="66">
        <v>0</v>
      </c>
      <c r="I2" s="66">
        <f>I23</f>
        <v>0</v>
      </c>
      <c r="J2" s="66">
        <f>J29</f>
        <v>0</v>
      </c>
      <c r="K2" s="66">
        <f>K35</f>
        <v>0</v>
      </c>
      <c r="L2" s="66">
        <f>L38</f>
        <v>0</v>
      </c>
      <c r="M2" s="66">
        <f>M41</f>
        <v>1</v>
      </c>
      <c r="N2" s="67">
        <f>N47</f>
        <v>1</v>
      </c>
    </row>
    <row r="3" spans="1:14">
      <c r="A3" s="73" t="s">
        <v>169</v>
      </c>
      <c r="B3" s="74"/>
      <c r="C3" s="74"/>
      <c r="D3" s="74"/>
      <c r="E3" s="74"/>
      <c r="F3" s="74"/>
      <c r="G3" s="74"/>
      <c r="H3" s="74"/>
      <c r="I3" s="74"/>
      <c r="J3" s="74"/>
      <c r="K3" s="74"/>
      <c r="L3" s="74"/>
      <c r="M3" s="74"/>
      <c r="N3" s="75"/>
    </row>
    <row r="4" spans="1:14">
      <c r="A4" s="114" t="s">
        <v>70</v>
      </c>
      <c r="B4" s="118"/>
      <c r="C4" s="120">
        <v>4</v>
      </c>
      <c r="D4" s="119"/>
      <c r="E4" s="119"/>
      <c r="F4" s="119"/>
      <c r="G4" s="119"/>
      <c r="H4" s="119"/>
      <c r="I4" s="119"/>
      <c r="J4" s="119"/>
      <c r="K4" s="119"/>
      <c r="L4" s="119"/>
      <c r="M4" s="119"/>
      <c r="N4" s="121"/>
    </row>
    <row r="5" spans="1:14">
      <c r="A5" s="98" t="s">
        <v>170</v>
      </c>
      <c r="B5" s="128"/>
      <c r="C5" s="129"/>
      <c r="D5" s="129"/>
      <c r="E5" s="129"/>
      <c r="F5" s="129"/>
      <c r="G5" s="129"/>
      <c r="H5" s="129"/>
      <c r="I5" s="129"/>
      <c r="J5" s="129"/>
      <c r="K5" s="129"/>
      <c r="L5" s="129"/>
      <c r="M5" s="129"/>
      <c r="N5" s="130"/>
    </row>
    <row r="6" spans="1:14">
      <c r="A6" s="114" t="s">
        <v>172</v>
      </c>
      <c r="B6" s="118"/>
      <c r="C6" s="119"/>
      <c r="D6" s="120">
        <f>VLOOKUP(A6,VersaChartdata!A:N,4,FALSE)</f>
        <v>1</v>
      </c>
      <c r="E6" s="120"/>
      <c r="F6" s="120"/>
      <c r="G6" s="119"/>
      <c r="H6" s="119"/>
      <c r="I6" s="119"/>
      <c r="J6" s="119"/>
      <c r="K6" s="119"/>
      <c r="L6" s="119"/>
      <c r="M6" s="119"/>
      <c r="N6" s="121"/>
    </row>
    <row r="7" spans="1:14">
      <c r="A7" s="80" t="s">
        <v>173</v>
      </c>
      <c r="B7" s="81"/>
      <c r="C7" s="64"/>
      <c r="D7" s="82">
        <v>2</v>
      </c>
      <c r="E7" s="82"/>
      <c r="F7" s="82"/>
      <c r="G7" s="64"/>
      <c r="H7" s="64"/>
      <c r="I7" s="64"/>
      <c r="J7" s="64"/>
      <c r="K7" s="64"/>
      <c r="L7" s="64"/>
      <c r="M7" s="64"/>
      <c r="N7" s="83"/>
    </row>
    <row r="8" spans="1:14">
      <c r="A8" s="80" t="s">
        <v>174</v>
      </c>
      <c r="B8" s="81"/>
      <c r="C8" s="64"/>
      <c r="D8" s="82">
        <v>3</v>
      </c>
      <c r="E8" s="82"/>
      <c r="F8" s="82"/>
      <c r="G8" s="64"/>
      <c r="H8" s="64"/>
      <c r="I8" s="64"/>
      <c r="J8" s="64"/>
      <c r="K8" s="64"/>
      <c r="L8" s="64"/>
      <c r="M8" s="64"/>
      <c r="N8" s="83"/>
    </row>
    <row r="9" spans="1:14">
      <c r="A9" s="80" t="s">
        <v>175</v>
      </c>
      <c r="B9" s="81"/>
      <c r="C9" s="64"/>
      <c r="D9" s="82">
        <v>4</v>
      </c>
      <c r="E9" s="82"/>
      <c r="F9" s="82"/>
      <c r="G9" s="64"/>
      <c r="H9" s="64"/>
      <c r="I9" s="64"/>
      <c r="J9" s="64"/>
      <c r="K9" s="64"/>
      <c r="L9" s="64"/>
      <c r="M9" s="64"/>
      <c r="N9" s="83"/>
    </row>
    <row r="10" spans="1:14">
      <c r="A10" s="84" t="s">
        <v>171</v>
      </c>
      <c r="B10" s="81"/>
      <c r="C10" s="64"/>
      <c r="D10" s="82"/>
      <c r="E10" s="82"/>
      <c r="F10" s="82"/>
      <c r="G10" s="64"/>
      <c r="H10" s="64"/>
      <c r="I10" s="64"/>
      <c r="J10" s="64"/>
      <c r="K10" s="64"/>
      <c r="L10" s="64"/>
      <c r="M10" s="64"/>
      <c r="N10" s="83"/>
    </row>
    <row r="11" spans="1:14">
      <c r="A11" s="98" t="s">
        <v>176</v>
      </c>
      <c r="B11" s="128"/>
      <c r="C11" s="129"/>
      <c r="D11" s="129"/>
      <c r="E11" s="129"/>
      <c r="F11" s="129"/>
      <c r="G11" s="129"/>
      <c r="H11" s="129"/>
      <c r="I11" s="129"/>
      <c r="J11" s="129"/>
      <c r="K11" s="129"/>
      <c r="L11" s="129"/>
      <c r="M11" s="129"/>
      <c r="N11" s="130"/>
    </row>
    <row r="12" spans="1:14">
      <c r="A12" s="114" t="s">
        <v>177</v>
      </c>
      <c r="B12" s="118"/>
      <c r="C12" s="119"/>
      <c r="D12" s="120"/>
      <c r="E12" s="120">
        <f>VLOOKUP(A12,VersaChartdata!A:N,5,FALSE)</f>
        <v>1</v>
      </c>
      <c r="F12" s="120"/>
      <c r="G12" s="119"/>
      <c r="H12" s="119"/>
      <c r="I12" s="119"/>
      <c r="J12" s="119"/>
      <c r="K12" s="119"/>
      <c r="L12" s="119"/>
      <c r="M12" s="119"/>
      <c r="N12" s="121"/>
    </row>
    <row r="13" spans="1:14">
      <c r="A13" s="80" t="s">
        <v>178</v>
      </c>
      <c r="B13" s="81"/>
      <c r="C13" s="64"/>
      <c r="D13" s="82"/>
      <c r="E13" s="82">
        <v>2</v>
      </c>
      <c r="F13" s="82"/>
      <c r="G13" s="64"/>
      <c r="H13" s="64"/>
      <c r="I13" s="64"/>
      <c r="J13" s="64"/>
      <c r="K13" s="64"/>
      <c r="L13" s="64"/>
      <c r="M13" s="64"/>
      <c r="N13" s="83"/>
    </row>
    <row r="14" spans="1:14">
      <c r="A14" s="80" t="s">
        <v>179</v>
      </c>
      <c r="B14" s="81"/>
      <c r="C14" s="64"/>
      <c r="D14" s="82"/>
      <c r="E14" s="82">
        <v>3</v>
      </c>
      <c r="F14" s="82"/>
      <c r="G14" s="64"/>
      <c r="H14" s="64"/>
      <c r="I14" s="64"/>
      <c r="J14" s="64"/>
      <c r="K14" s="64"/>
      <c r="L14" s="64"/>
      <c r="M14" s="64"/>
      <c r="N14" s="83"/>
    </row>
    <row r="15" spans="1:14">
      <c r="A15" s="80" t="s">
        <v>180</v>
      </c>
      <c r="B15" s="81"/>
      <c r="C15" s="64"/>
      <c r="D15" s="82"/>
      <c r="E15" s="82">
        <v>4</v>
      </c>
      <c r="F15" s="82"/>
      <c r="G15" s="64"/>
      <c r="H15" s="64"/>
      <c r="I15" s="64"/>
      <c r="J15" s="64"/>
      <c r="K15" s="64"/>
      <c r="L15" s="64"/>
      <c r="M15" s="64"/>
      <c r="N15" s="83"/>
    </row>
    <row r="16" spans="1:14">
      <c r="A16" s="98" t="s">
        <v>102</v>
      </c>
      <c r="B16" s="128"/>
      <c r="C16" s="129"/>
      <c r="D16" s="129"/>
      <c r="E16" s="129"/>
      <c r="F16" s="129"/>
      <c r="G16" s="129"/>
      <c r="H16" s="129"/>
      <c r="I16" s="129"/>
      <c r="J16" s="129"/>
      <c r="K16" s="129"/>
      <c r="L16" s="129"/>
      <c r="M16" s="129"/>
      <c r="N16" s="130"/>
    </row>
    <row r="17" spans="1:14">
      <c r="A17" s="80" t="s">
        <v>74</v>
      </c>
      <c r="B17" s="88"/>
      <c r="C17" s="64"/>
      <c r="D17" s="82"/>
      <c r="E17" s="82"/>
      <c r="F17" s="82"/>
      <c r="G17" s="82">
        <f>VLOOKUP(A17,VersaChartdata!A:N,7,FALSE)</f>
        <v>0</v>
      </c>
      <c r="H17" s="64"/>
      <c r="I17" s="64"/>
      <c r="J17" s="64"/>
      <c r="K17" s="64"/>
      <c r="L17" s="64"/>
      <c r="M17" s="64"/>
      <c r="N17" s="83"/>
    </row>
    <row r="18" spans="1:14">
      <c r="A18" s="80" t="s">
        <v>76</v>
      </c>
      <c r="B18" s="88"/>
      <c r="C18" s="64"/>
      <c r="D18" s="82"/>
      <c r="E18" s="82"/>
      <c r="F18" s="82"/>
      <c r="G18" s="82">
        <v>2</v>
      </c>
      <c r="H18" s="64"/>
      <c r="I18" s="64"/>
      <c r="J18" s="64"/>
      <c r="K18" s="64"/>
      <c r="L18" s="64"/>
      <c r="M18" s="64"/>
      <c r="N18" s="83"/>
    </row>
    <row r="19" spans="1:14">
      <c r="A19" s="80" t="s">
        <v>183</v>
      </c>
      <c r="B19" s="88"/>
      <c r="C19" s="64"/>
      <c r="D19" s="82"/>
      <c r="E19" s="82"/>
      <c r="F19" s="82"/>
      <c r="G19" s="82">
        <v>4</v>
      </c>
      <c r="H19" s="64"/>
      <c r="I19" s="64"/>
      <c r="J19" s="64"/>
      <c r="K19" s="64"/>
      <c r="L19" s="64"/>
      <c r="M19" s="64"/>
      <c r="N19" s="83"/>
    </row>
    <row r="20" spans="1:14">
      <c r="A20" s="80" t="s">
        <v>184</v>
      </c>
      <c r="B20" s="88"/>
      <c r="C20" s="64"/>
      <c r="D20" s="82"/>
      <c r="E20" s="82"/>
      <c r="F20" s="82"/>
      <c r="G20" s="82">
        <v>6</v>
      </c>
      <c r="H20" s="64"/>
      <c r="I20" s="64"/>
      <c r="J20" s="64"/>
      <c r="K20" s="64"/>
      <c r="L20" s="64"/>
      <c r="M20" s="64"/>
      <c r="N20" s="83"/>
    </row>
    <row r="21" spans="1:14">
      <c r="A21" s="80" t="s">
        <v>185</v>
      </c>
      <c r="B21" s="88"/>
      <c r="C21" s="64"/>
      <c r="D21" s="82"/>
      <c r="E21" s="82"/>
      <c r="F21" s="82"/>
      <c r="G21" s="82">
        <v>8</v>
      </c>
      <c r="H21" s="64"/>
      <c r="I21" s="64"/>
      <c r="J21" s="64"/>
      <c r="K21" s="64"/>
      <c r="L21" s="64"/>
      <c r="M21" s="64"/>
      <c r="N21" s="83"/>
    </row>
    <row r="22" spans="1:14">
      <c r="A22" s="98" t="s">
        <v>105</v>
      </c>
      <c r="B22" s="99"/>
      <c r="C22" s="129"/>
      <c r="D22" s="129"/>
      <c r="E22" s="129"/>
      <c r="F22" s="129"/>
      <c r="G22" s="129"/>
      <c r="H22" s="129"/>
      <c r="I22" s="129"/>
      <c r="J22" s="129"/>
      <c r="K22" s="129"/>
      <c r="L22" s="129"/>
      <c r="M22" s="129"/>
      <c r="N22" s="130"/>
    </row>
    <row r="23" spans="1:14">
      <c r="A23" s="94" t="s">
        <v>74</v>
      </c>
      <c r="B23" s="88"/>
      <c r="C23" s="64"/>
      <c r="D23" s="64"/>
      <c r="E23" s="64"/>
      <c r="F23" s="64"/>
      <c r="G23" s="64"/>
      <c r="H23" s="64"/>
      <c r="I23" s="82">
        <f>VLOOKUP(A23,VersaChartdata!A:N,9,FALSE)</f>
        <v>0</v>
      </c>
      <c r="J23" s="64"/>
      <c r="K23" s="82"/>
      <c r="L23" s="64"/>
      <c r="M23" s="64"/>
      <c r="N23" s="83"/>
    </row>
    <row r="24" spans="1:14">
      <c r="A24" s="94" t="s">
        <v>189</v>
      </c>
      <c r="B24" s="88"/>
      <c r="C24" s="64"/>
      <c r="D24" s="64"/>
      <c r="E24" s="64"/>
      <c r="F24" s="64"/>
      <c r="G24" s="64"/>
      <c r="H24" s="64"/>
      <c r="I24" s="82">
        <v>3</v>
      </c>
      <c r="J24" s="64"/>
      <c r="K24" s="82"/>
      <c r="L24" s="64"/>
      <c r="M24" s="64"/>
      <c r="N24" s="83"/>
    </row>
    <row r="25" spans="1:14">
      <c r="A25" s="94" t="s">
        <v>190</v>
      </c>
      <c r="B25" s="88"/>
      <c r="C25" s="64"/>
      <c r="D25" s="64"/>
      <c r="E25" s="64"/>
      <c r="F25" s="64"/>
      <c r="G25" s="64"/>
      <c r="H25" s="64"/>
      <c r="I25" s="82">
        <v>4</v>
      </c>
      <c r="J25" s="64"/>
      <c r="K25" s="82"/>
      <c r="L25" s="64"/>
      <c r="M25" s="64"/>
      <c r="N25" s="83"/>
    </row>
    <row r="26" spans="1:14">
      <c r="A26" s="94" t="s">
        <v>191</v>
      </c>
      <c r="B26" s="88"/>
      <c r="C26" s="64"/>
      <c r="D26" s="64"/>
      <c r="E26" s="64"/>
      <c r="F26" s="64"/>
      <c r="G26" s="64"/>
      <c r="H26" s="64"/>
      <c r="I26" s="82">
        <v>5</v>
      </c>
      <c r="J26" s="64"/>
      <c r="K26" s="82"/>
      <c r="L26" s="64"/>
      <c r="M26" s="64"/>
      <c r="N26" s="83"/>
    </row>
    <row r="27" spans="1:14">
      <c r="A27" s="94" t="s">
        <v>192</v>
      </c>
      <c r="B27" s="88"/>
      <c r="C27" s="64"/>
      <c r="D27" s="64"/>
      <c r="E27" s="64"/>
      <c r="F27" s="64"/>
      <c r="G27" s="64"/>
      <c r="H27" s="64"/>
      <c r="I27" s="82">
        <v>6</v>
      </c>
      <c r="J27" s="64"/>
      <c r="K27" s="82"/>
      <c r="L27" s="64"/>
      <c r="M27" s="64"/>
      <c r="N27" s="83"/>
    </row>
    <row r="28" spans="1:14">
      <c r="A28" s="98" t="s">
        <v>110</v>
      </c>
      <c r="B28" s="99"/>
      <c r="C28" s="129"/>
      <c r="D28" s="129"/>
      <c r="E28" s="129"/>
      <c r="F28" s="129"/>
      <c r="G28" s="129"/>
      <c r="H28" s="129"/>
      <c r="I28" s="129"/>
      <c r="J28" s="129"/>
      <c r="K28" s="129"/>
      <c r="L28" s="129"/>
      <c r="M28" s="129"/>
      <c r="N28" s="130"/>
    </row>
    <row r="29" spans="1:14">
      <c r="A29" s="95" t="s">
        <v>74</v>
      </c>
      <c r="B29" s="88"/>
      <c r="C29" s="64"/>
      <c r="D29" s="64"/>
      <c r="E29" s="64"/>
      <c r="F29" s="64"/>
      <c r="G29" s="64"/>
      <c r="H29" s="64"/>
      <c r="I29" s="64"/>
      <c r="J29" s="82">
        <f>VLOOKUP(A29,VersaChartdata!A:N,10,FALSE)</f>
        <v>0</v>
      </c>
      <c r="K29" s="64"/>
      <c r="L29" s="64"/>
      <c r="M29" s="64"/>
      <c r="N29" s="83"/>
    </row>
    <row r="30" spans="1:14">
      <c r="A30" s="95" t="s">
        <v>193</v>
      </c>
      <c r="B30" s="88"/>
      <c r="C30" s="64"/>
      <c r="D30" s="64"/>
      <c r="E30" s="64"/>
      <c r="F30" s="64"/>
      <c r="G30" s="64"/>
      <c r="H30" s="64"/>
      <c r="I30" s="64"/>
      <c r="J30" s="82">
        <v>1</v>
      </c>
      <c r="K30" s="64"/>
      <c r="L30" s="64"/>
      <c r="M30" s="64"/>
      <c r="N30" s="83"/>
    </row>
    <row r="31" spans="1:14">
      <c r="A31" s="95" t="s">
        <v>194</v>
      </c>
      <c r="B31" s="88"/>
      <c r="C31" s="64"/>
      <c r="D31" s="64"/>
      <c r="E31" s="64"/>
      <c r="F31" s="64"/>
      <c r="G31" s="64"/>
      <c r="H31" s="64"/>
      <c r="I31" s="64"/>
      <c r="J31" s="82">
        <v>2</v>
      </c>
      <c r="K31" s="64"/>
      <c r="L31" s="64"/>
      <c r="M31" s="64"/>
      <c r="N31" s="83"/>
    </row>
    <row r="32" spans="1:14">
      <c r="A32" s="95" t="s">
        <v>195</v>
      </c>
      <c r="B32" s="88"/>
      <c r="C32" s="64"/>
      <c r="D32" s="64"/>
      <c r="E32" s="64"/>
      <c r="F32" s="64"/>
      <c r="G32" s="64"/>
      <c r="H32" s="64"/>
      <c r="I32" s="64"/>
      <c r="J32" s="82">
        <v>3</v>
      </c>
      <c r="K32" s="64"/>
      <c r="L32" s="64"/>
      <c r="M32" s="64"/>
      <c r="N32" s="83"/>
    </row>
    <row r="33" spans="1:14">
      <c r="A33" s="80" t="s">
        <v>196</v>
      </c>
      <c r="B33" s="90"/>
      <c r="C33" s="90"/>
      <c r="D33" s="90"/>
      <c r="E33" s="90"/>
      <c r="F33" s="90"/>
      <c r="G33" s="90"/>
      <c r="H33" s="90"/>
      <c r="I33" s="90"/>
      <c r="J33" s="123">
        <v>4</v>
      </c>
      <c r="K33" s="88"/>
      <c r="L33" s="88"/>
      <c r="M33" s="88"/>
      <c r="N33" s="97"/>
    </row>
    <row r="34" spans="1:14">
      <c r="A34" s="98" t="s">
        <v>199</v>
      </c>
      <c r="B34" s="99"/>
      <c r="C34" s="99"/>
      <c r="D34" s="99"/>
      <c r="E34" s="99"/>
      <c r="F34" s="99"/>
      <c r="G34" s="99"/>
      <c r="H34" s="99"/>
      <c r="I34" s="99"/>
      <c r="J34" s="99"/>
      <c r="K34" s="99">
        <v>2</v>
      </c>
      <c r="L34" s="99"/>
      <c r="M34" s="99"/>
      <c r="N34" s="100"/>
    </row>
    <row r="35" spans="1:14">
      <c r="A35" s="101" t="s">
        <v>74</v>
      </c>
      <c r="B35" s="102"/>
      <c r="C35" s="103"/>
      <c r="D35" s="103"/>
      <c r="E35" s="103"/>
      <c r="F35" s="103"/>
      <c r="G35" s="103"/>
      <c r="H35" s="103"/>
      <c r="I35" s="103"/>
      <c r="J35" s="103"/>
      <c r="K35" s="124">
        <f>VLOOKUP(A35,VersaChartdata!A:N,11,FALSE)</f>
        <v>0</v>
      </c>
      <c r="L35" s="103"/>
      <c r="M35" s="103"/>
      <c r="N35" s="105"/>
    </row>
    <row r="36" spans="1:14">
      <c r="A36" s="101" t="s">
        <v>199</v>
      </c>
      <c r="B36" s="102"/>
      <c r="C36" s="103"/>
      <c r="D36" s="103"/>
      <c r="E36" s="103"/>
      <c r="F36" s="103"/>
      <c r="G36" s="103"/>
      <c r="H36" s="103"/>
      <c r="I36" s="103"/>
      <c r="J36" s="103"/>
      <c r="K36" s="124">
        <v>2</v>
      </c>
      <c r="L36" s="103"/>
      <c r="M36" s="103"/>
      <c r="N36" s="105"/>
    </row>
    <row r="37" spans="1:14">
      <c r="A37" s="98" t="s">
        <v>67</v>
      </c>
      <c r="B37" s="99"/>
      <c r="C37" s="99"/>
      <c r="D37" s="99"/>
      <c r="E37" s="99"/>
      <c r="F37" s="99"/>
      <c r="G37" s="99"/>
      <c r="H37" s="99"/>
      <c r="I37" s="99"/>
      <c r="J37" s="99"/>
      <c r="K37" s="99"/>
      <c r="L37" s="99"/>
      <c r="M37" s="99"/>
      <c r="N37" s="100"/>
    </row>
    <row r="38" spans="1:14">
      <c r="A38" s="114" t="s">
        <v>74</v>
      </c>
      <c r="B38" s="116"/>
      <c r="C38" s="116"/>
      <c r="D38" s="116"/>
      <c r="E38" s="116"/>
      <c r="F38" s="116"/>
      <c r="G38" s="116"/>
      <c r="H38" s="116"/>
      <c r="I38" s="116"/>
      <c r="J38" s="116"/>
      <c r="K38" s="117"/>
      <c r="L38" s="118">
        <f>VLOOKUP(A38,VersaChartdata!A:N,12,FALSE)</f>
        <v>0</v>
      </c>
      <c r="M38" s="118"/>
      <c r="N38" s="133"/>
    </row>
    <row r="39" spans="1:14">
      <c r="A39" s="80" t="s">
        <v>201</v>
      </c>
      <c r="B39" s="91"/>
      <c r="C39" s="90"/>
      <c r="D39" s="90"/>
      <c r="E39" s="90"/>
      <c r="F39" s="90"/>
      <c r="G39" s="90"/>
      <c r="H39" s="90"/>
      <c r="I39" s="90"/>
      <c r="J39" s="90"/>
      <c r="K39" s="88"/>
      <c r="L39" s="123">
        <v>1</v>
      </c>
      <c r="M39" s="123"/>
      <c r="N39" s="132"/>
    </row>
    <row r="40" spans="1:14">
      <c r="A40" s="98" t="s">
        <v>119</v>
      </c>
      <c r="B40" s="99"/>
      <c r="C40" s="99"/>
      <c r="D40" s="99"/>
      <c r="E40" s="99"/>
      <c r="F40" s="99"/>
      <c r="G40" s="99"/>
      <c r="H40" s="99"/>
      <c r="I40" s="99"/>
      <c r="J40" s="99"/>
      <c r="K40" s="99"/>
      <c r="L40" s="99"/>
      <c r="M40" s="99"/>
      <c r="N40" s="100"/>
    </row>
    <row r="41" spans="1:14">
      <c r="A41" s="114" t="s">
        <v>202</v>
      </c>
      <c r="B41" s="116"/>
      <c r="C41" s="116"/>
      <c r="D41" s="116"/>
      <c r="E41" s="116"/>
      <c r="F41" s="116"/>
      <c r="G41" s="116"/>
      <c r="H41" s="116"/>
      <c r="I41" s="116"/>
      <c r="J41" s="116"/>
      <c r="K41" s="117"/>
      <c r="L41" s="118"/>
      <c r="M41" s="118">
        <f>VLOOKUP(A41,VersaChartdata!A:N,13,FALSE)</f>
        <v>1</v>
      </c>
      <c r="N41" s="133"/>
    </row>
    <row r="42" spans="1:14">
      <c r="A42" s="80" t="s">
        <v>203</v>
      </c>
      <c r="B42" s="90"/>
      <c r="C42" s="90"/>
      <c r="D42" s="90"/>
      <c r="E42" s="90"/>
      <c r="F42" s="90"/>
      <c r="G42" s="90"/>
      <c r="H42" s="90"/>
      <c r="I42" s="90"/>
      <c r="J42" s="90"/>
      <c r="K42" s="88"/>
      <c r="L42" s="81"/>
      <c r="M42" s="81">
        <v>2</v>
      </c>
      <c r="N42" s="138"/>
    </row>
    <row r="43" spans="1:14">
      <c r="A43" s="80" t="s">
        <v>204</v>
      </c>
      <c r="B43" s="90"/>
      <c r="C43" s="90"/>
      <c r="D43" s="90"/>
      <c r="E43" s="90"/>
      <c r="F43" s="90"/>
      <c r="G43" s="90"/>
      <c r="H43" s="90"/>
      <c r="I43" s="90"/>
      <c r="J43" s="90"/>
      <c r="K43" s="88"/>
      <c r="L43" s="81"/>
      <c r="M43" s="81">
        <v>3</v>
      </c>
      <c r="N43" s="138"/>
    </row>
    <row r="44" spans="1:14">
      <c r="A44" s="80" t="s">
        <v>205</v>
      </c>
      <c r="B44" s="90"/>
      <c r="C44" s="90"/>
      <c r="D44" s="90"/>
      <c r="E44" s="90"/>
      <c r="F44" s="90"/>
      <c r="G44" s="90"/>
      <c r="H44" s="90"/>
      <c r="I44" s="90"/>
      <c r="J44" s="90"/>
      <c r="K44" s="88"/>
      <c r="L44" s="81"/>
      <c r="M44" s="81">
        <v>4</v>
      </c>
      <c r="N44" s="138"/>
    </row>
    <row r="45" spans="1:14">
      <c r="A45" s="84" t="s">
        <v>206</v>
      </c>
      <c r="B45" s="91"/>
      <c r="C45" s="90"/>
      <c r="D45" s="90"/>
      <c r="E45" s="90"/>
      <c r="F45" s="90"/>
      <c r="G45" s="90"/>
      <c r="H45" s="90"/>
      <c r="I45" s="90"/>
      <c r="J45" s="90"/>
      <c r="K45" s="88"/>
      <c r="L45" s="123"/>
      <c r="M45" s="123"/>
      <c r="N45" s="132"/>
    </row>
    <row r="46" spans="1:14">
      <c r="A46" s="98" t="s">
        <v>207</v>
      </c>
      <c r="B46" s="99"/>
      <c r="C46" s="99"/>
      <c r="D46" s="99"/>
      <c r="E46" s="99"/>
      <c r="F46" s="99"/>
      <c r="G46" s="99"/>
      <c r="H46" s="99"/>
      <c r="I46" s="99"/>
      <c r="J46" s="99"/>
      <c r="K46" s="99"/>
      <c r="L46" s="99"/>
      <c r="M46" s="99"/>
      <c r="N46" s="100"/>
    </row>
    <row r="47" spans="1:14" ht="15.75" thickBot="1">
      <c r="A47" s="106" t="s">
        <v>208</v>
      </c>
      <c r="B47" s="108"/>
      <c r="C47" s="108"/>
      <c r="D47" s="108"/>
      <c r="E47" s="108"/>
      <c r="F47" s="108"/>
      <c r="G47" s="108"/>
      <c r="H47" s="108"/>
      <c r="I47" s="108"/>
      <c r="J47" s="108"/>
      <c r="K47" s="110"/>
      <c r="L47" s="140"/>
      <c r="M47" s="140"/>
      <c r="N47" s="141">
        <f>VLOOKUP(A47,VersaChartdata!A:N,14,FALSE)</f>
        <v>1</v>
      </c>
    </row>
    <row r="48" spans="1:14">
      <c r="A48" s="80" t="s">
        <v>209</v>
      </c>
      <c r="B48" s="90"/>
      <c r="C48" s="90"/>
      <c r="D48" s="90"/>
      <c r="E48" s="90"/>
      <c r="F48" s="90"/>
      <c r="G48" s="90"/>
      <c r="H48" s="90"/>
      <c r="I48" s="90"/>
      <c r="J48" s="90"/>
      <c r="K48" s="88"/>
      <c r="L48" s="81"/>
      <c r="M48" s="81"/>
      <c r="N48" s="81">
        <v>2</v>
      </c>
    </row>
  </sheetData>
  <mergeCells count="1">
    <mergeCell ref="A1:N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2.75"/>
  <sheetData>
    <row r="1" spans="1:5" ht="15.75">
      <c r="A1" s="294" t="s">
        <v>229</v>
      </c>
      <c r="B1" s="294"/>
      <c r="C1" s="294"/>
      <c r="D1" s="294"/>
      <c r="E1" s="294"/>
    </row>
    <row r="2" spans="1:5" ht="15">
      <c r="A2" s="148" t="s">
        <v>39</v>
      </c>
      <c r="B2" s="169">
        <v>3200</v>
      </c>
      <c r="C2" s="149" t="str">
        <f>C4</f>
        <v>00</v>
      </c>
      <c r="D2" s="149">
        <f>D10</f>
        <v>0</v>
      </c>
      <c r="E2" s="149">
        <f>E14</f>
        <v>0</v>
      </c>
    </row>
    <row r="3" spans="1:5" ht="15">
      <c r="A3" s="150" t="s">
        <v>211</v>
      </c>
      <c r="B3" s="63"/>
      <c r="C3" s="152"/>
      <c r="D3" s="151"/>
      <c r="E3" s="151"/>
    </row>
    <row r="4" spans="1:5" ht="15">
      <c r="A4" s="153" t="s">
        <v>212</v>
      </c>
      <c r="B4" s="153"/>
      <c r="C4" s="154" t="str">
        <f>VLOOKUP(A4,[21]N2300data!A:F,4,FALSE)</f>
        <v>00</v>
      </c>
      <c r="D4" s="62"/>
      <c r="E4" s="62"/>
    </row>
    <row r="5" spans="1:5" ht="15">
      <c r="A5" s="155" t="s">
        <v>213</v>
      </c>
      <c r="B5" s="155"/>
      <c r="C5" s="156" t="s">
        <v>214</v>
      </c>
      <c r="D5" s="157"/>
      <c r="E5" s="157"/>
    </row>
    <row r="6" spans="1:5" ht="15">
      <c r="A6" s="158" t="s">
        <v>215</v>
      </c>
      <c r="B6" s="158"/>
      <c r="C6" s="159" t="s">
        <v>216</v>
      </c>
      <c r="D6" s="160"/>
      <c r="E6" s="160"/>
    </row>
    <row r="7" spans="1:5" ht="15">
      <c r="A7" s="158" t="s">
        <v>217</v>
      </c>
      <c r="B7" s="158"/>
      <c r="C7" s="159" t="s">
        <v>218</v>
      </c>
      <c r="D7" s="160"/>
      <c r="E7" s="160"/>
    </row>
    <row r="8" spans="1:5" ht="15">
      <c r="A8" s="161" t="s">
        <v>219</v>
      </c>
      <c r="B8" s="161"/>
      <c r="C8" s="162" t="s">
        <v>220</v>
      </c>
      <c r="D8" s="163"/>
      <c r="E8" s="163"/>
    </row>
    <row r="9" spans="1:5" ht="15">
      <c r="A9" s="150" t="s">
        <v>121</v>
      </c>
      <c r="B9" s="63"/>
      <c r="C9" s="152"/>
      <c r="D9" s="151"/>
      <c r="E9" s="151"/>
    </row>
    <row r="10" spans="1:5" ht="15">
      <c r="A10" s="62" t="s">
        <v>221</v>
      </c>
      <c r="B10" s="62"/>
      <c r="C10" s="62"/>
      <c r="D10" s="44">
        <f>VLOOKUP(A10,[21]N2300data!A:F,5,FALSE)</f>
        <v>0</v>
      </c>
      <c r="E10" s="62"/>
    </row>
    <row r="11" spans="1:5" ht="15">
      <c r="A11" s="157" t="s">
        <v>222</v>
      </c>
      <c r="B11" s="164"/>
      <c r="C11" s="164"/>
      <c r="D11" s="165">
        <v>1</v>
      </c>
      <c r="E11" s="164"/>
    </row>
    <row r="12" spans="1:5" ht="15">
      <c r="A12" s="163" t="s">
        <v>223</v>
      </c>
      <c r="B12" s="166"/>
      <c r="C12" s="166"/>
      <c r="D12" s="167">
        <v>2</v>
      </c>
      <c r="E12" s="166"/>
    </row>
    <row r="13" spans="1:5" ht="15">
      <c r="A13" s="150" t="s">
        <v>224</v>
      </c>
      <c r="B13" s="63"/>
      <c r="C13" s="152"/>
      <c r="D13" s="151"/>
      <c r="E13" s="151"/>
    </row>
    <row r="14" spans="1:5" ht="15">
      <c r="A14" s="62" t="s">
        <v>225</v>
      </c>
      <c r="B14" s="62"/>
      <c r="C14" s="62"/>
      <c r="D14" s="62"/>
      <c r="E14" s="44">
        <f>VLOOKUP(A14,[21]N2300data!A:F,6,FALSE)</f>
        <v>0</v>
      </c>
    </row>
    <row r="15" spans="1:5" ht="15">
      <c r="A15" s="157" t="s">
        <v>226</v>
      </c>
      <c r="B15" s="157"/>
      <c r="C15" s="157"/>
      <c r="D15" s="157"/>
      <c r="E15" s="165">
        <v>1</v>
      </c>
    </row>
    <row r="16" spans="1:5" ht="15">
      <c r="A16" s="160" t="s">
        <v>227</v>
      </c>
      <c r="B16" s="160"/>
      <c r="C16" s="160"/>
      <c r="D16" s="160"/>
      <c r="E16" s="168">
        <v>2</v>
      </c>
    </row>
    <row r="17" spans="1:5" ht="15">
      <c r="A17" s="36" t="s">
        <v>228</v>
      </c>
      <c r="B17" s="36"/>
      <c r="C17" s="36"/>
      <c r="D17" s="36"/>
      <c r="E17" s="6">
        <v>3</v>
      </c>
    </row>
  </sheetData>
  <mergeCells count="1">
    <mergeCell ref="A1:E1"/>
  </mergeCells>
  <dataValidations count="3">
    <dataValidation type="list" allowBlank="1" showInputMessage="1" showErrorMessage="1" sqref="A4">
      <formula1>$H$4:$H$8</formula1>
    </dataValidation>
    <dataValidation type="list" allowBlank="1" showInputMessage="1" showErrorMessage="1" sqref="A10">
      <formula1>$H$10:$H$12</formula1>
    </dataValidation>
    <dataValidation type="list" allowBlank="1" showInputMessage="1" showErrorMessage="1" sqref="A14">
      <formula1>$H$14:$H$17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10" sqref="F10:F14"/>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07" t="s">
        <v>243</v>
      </c>
      <c r="B1" s="207"/>
      <c r="C1" s="207"/>
      <c r="D1" s="207"/>
      <c r="E1" s="207"/>
      <c r="F1" s="207"/>
      <c r="G1" s="207"/>
      <c r="H1" s="207"/>
    </row>
    <row r="2" spans="1:8" ht="15">
      <c r="A2" s="171" t="s">
        <v>39</v>
      </c>
      <c r="B2" s="208" t="s">
        <v>249</v>
      </c>
      <c r="C2" s="17">
        <f>C4</f>
        <v>1161</v>
      </c>
      <c r="D2" s="172">
        <f>D8</f>
        <v>1</v>
      </c>
      <c r="E2" s="172">
        <f>E10</f>
        <v>0</v>
      </c>
      <c r="F2" s="173">
        <f>F16</f>
        <v>0</v>
      </c>
      <c r="G2" s="173">
        <f>G22</f>
        <v>0</v>
      </c>
      <c r="H2" s="173" t="str">
        <f>H35</f>
        <v>00</v>
      </c>
    </row>
    <row r="3" spans="1:8" ht="15">
      <c r="A3" s="176" t="s">
        <v>241</v>
      </c>
      <c r="B3" s="176"/>
      <c r="C3" s="199"/>
      <c r="D3" s="177"/>
      <c r="E3" s="177"/>
      <c r="F3" s="178"/>
      <c r="G3" s="178"/>
      <c r="H3" s="178"/>
    </row>
    <row r="4" spans="1:8" ht="15">
      <c r="A4" s="179" t="s">
        <v>242</v>
      </c>
      <c r="B4" s="179"/>
      <c r="C4" s="200">
        <v>1161</v>
      </c>
      <c r="D4" s="180"/>
      <c r="E4" s="180"/>
      <c r="F4" s="180"/>
      <c r="G4" s="180"/>
      <c r="H4" s="180"/>
    </row>
    <row r="5" spans="1:8" ht="15">
      <c r="A5" s="181" t="s">
        <v>244</v>
      </c>
      <c r="B5" s="181"/>
      <c r="C5" s="201">
        <v>1801</v>
      </c>
      <c r="D5" s="182"/>
      <c r="E5" s="182"/>
      <c r="F5" s="182"/>
      <c r="G5" s="182"/>
      <c r="H5" s="182"/>
    </row>
    <row r="6" spans="1:8" ht="15">
      <c r="A6" s="181" t="s">
        <v>245</v>
      </c>
      <c r="B6" s="181"/>
      <c r="C6" s="201">
        <v>1401</v>
      </c>
      <c r="D6" s="182"/>
      <c r="E6" s="182"/>
      <c r="F6" s="182"/>
      <c r="G6" s="182"/>
      <c r="H6" s="182"/>
    </row>
    <row r="7" spans="1:8" ht="15">
      <c r="A7" s="176" t="s">
        <v>230</v>
      </c>
      <c r="B7" s="176"/>
      <c r="C7" s="199"/>
      <c r="D7" s="177"/>
      <c r="E7" s="177"/>
      <c r="F7" s="178"/>
      <c r="G7" s="178"/>
      <c r="H7" s="178"/>
    </row>
    <row r="8" spans="1:8" ht="15">
      <c r="A8" s="185" t="s">
        <v>246</v>
      </c>
      <c r="B8" s="185"/>
      <c r="C8" s="203"/>
      <c r="D8" s="186">
        <v>1</v>
      </c>
      <c r="E8" s="186"/>
      <c r="F8" s="186"/>
      <c r="G8" s="186"/>
      <c r="H8" s="186"/>
    </row>
    <row r="9" spans="1:8" ht="15">
      <c r="A9" s="176" t="s">
        <v>234</v>
      </c>
      <c r="B9" s="176"/>
      <c r="C9" s="199"/>
      <c r="D9" s="177"/>
      <c r="E9" s="177"/>
      <c r="F9" s="178"/>
      <c r="G9" s="178"/>
      <c r="H9" s="178"/>
    </row>
    <row r="10" spans="1:8" ht="15">
      <c r="A10" s="179" t="s">
        <v>231</v>
      </c>
      <c r="B10" s="179"/>
      <c r="C10" s="200"/>
      <c r="D10" s="180"/>
      <c r="E10" s="180">
        <v>0</v>
      </c>
      <c r="F10" s="180">
        <v>0</v>
      </c>
      <c r="G10" s="180"/>
      <c r="H10" s="180"/>
    </row>
    <row r="11" spans="1:8" ht="15">
      <c r="A11" s="181" t="s">
        <v>235</v>
      </c>
      <c r="B11" s="181"/>
      <c r="C11" s="201"/>
      <c r="D11" s="182"/>
      <c r="E11" s="182">
        <v>1</v>
      </c>
      <c r="F11" s="182">
        <v>1</v>
      </c>
      <c r="G11" s="182"/>
      <c r="H11" s="182"/>
    </row>
    <row r="12" spans="1:8" ht="15">
      <c r="A12" s="181" t="s">
        <v>232</v>
      </c>
      <c r="B12" s="181"/>
      <c r="C12" s="201"/>
      <c r="D12" s="182"/>
      <c r="E12" s="182">
        <v>2</v>
      </c>
      <c r="F12" s="182">
        <v>2</v>
      </c>
      <c r="G12" s="182"/>
      <c r="H12" s="182"/>
    </row>
    <row r="13" spans="1:8" ht="15">
      <c r="A13" s="181" t="s">
        <v>247</v>
      </c>
      <c r="B13" s="181"/>
      <c r="C13" s="201"/>
      <c r="D13" s="182"/>
      <c r="E13" s="182">
        <v>3</v>
      </c>
      <c r="F13" s="182">
        <v>3</v>
      </c>
      <c r="G13" s="182"/>
      <c r="H13" s="182"/>
    </row>
    <row r="14" spans="1:8" ht="15">
      <c r="A14" s="187" t="s">
        <v>233</v>
      </c>
      <c r="B14" s="174"/>
      <c r="C14" s="202"/>
      <c r="D14" s="175"/>
      <c r="E14" s="175">
        <v>8</v>
      </c>
      <c r="F14" s="175">
        <v>8</v>
      </c>
      <c r="G14" s="183"/>
      <c r="H14" s="183"/>
    </row>
    <row r="15" spans="1:8" ht="15">
      <c r="A15" s="176" t="s">
        <v>236</v>
      </c>
      <c r="B15" s="176"/>
      <c r="C15" s="199"/>
      <c r="D15" s="177"/>
      <c r="E15" s="177"/>
      <c r="F15" s="178"/>
      <c r="G15" s="178"/>
      <c r="H15" s="178"/>
    </row>
    <row r="16" spans="1:8" ht="15">
      <c r="A16" s="179" t="s">
        <v>231</v>
      </c>
      <c r="B16" s="179"/>
      <c r="C16" s="200"/>
      <c r="D16" s="180"/>
      <c r="E16" s="180"/>
      <c r="F16" s="180">
        <v>0</v>
      </c>
      <c r="G16" s="180"/>
      <c r="H16" s="180"/>
    </row>
    <row r="17" spans="1:8" ht="15">
      <c r="A17" s="181" t="s">
        <v>235</v>
      </c>
      <c r="B17" s="181"/>
      <c r="C17" s="201"/>
      <c r="D17" s="182"/>
      <c r="E17" s="182"/>
      <c r="F17" s="182">
        <v>1</v>
      </c>
      <c r="G17" s="182"/>
      <c r="H17" s="182"/>
    </row>
    <row r="18" spans="1:8" ht="15">
      <c r="A18" s="181" t="s">
        <v>237</v>
      </c>
      <c r="B18" s="181"/>
      <c r="C18" s="201"/>
      <c r="D18" s="182"/>
      <c r="E18" s="182"/>
      <c r="F18" s="182">
        <v>2</v>
      </c>
      <c r="G18" s="182"/>
      <c r="H18" s="182"/>
    </row>
    <row r="19" spans="1:8" ht="15">
      <c r="A19" s="181" t="s">
        <v>247</v>
      </c>
      <c r="B19" s="181"/>
      <c r="C19" s="201"/>
      <c r="D19" s="182"/>
      <c r="E19" s="182"/>
      <c r="F19" s="182">
        <v>3</v>
      </c>
      <c r="G19" s="182"/>
      <c r="H19" s="182"/>
    </row>
    <row r="20" spans="1:8" ht="15">
      <c r="A20" s="174" t="s">
        <v>238</v>
      </c>
      <c r="B20" s="174"/>
      <c r="C20" s="202"/>
      <c r="D20" s="175"/>
      <c r="E20" s="175"/>
      <c r="F20" s="175">
        <v>8</v>
      </c>
      <c r="G20" s="175"/>
      <c r="H20" s="175"/>
    </row>
    <row r="21" spans="1:8" ht="15">
      <c r="A21" s="176" t="s">
        <v>248</v>
      </c>
      <c r="B21" s="176"/>
      <c r="C21" s="199"/>
      <c r="D21" s="177"/>
      <c r="E21" s="177"/>
      <c r="F21" s="178"/>
      <c r="G21" s="178"/>
      <c r="H21" s="178"/>
    </row>
    <row r="22" spans="1:8" ht="15">
      <c r="A22" s="179" t="s">
        <v>253</v>
      </c>
      <c r="B22" s="179"/>
      <c r="C22" s="200"/>
      <c r="D22" s="180"/>
      <c r="E22" s="180"/>
      <c r="F22" s="180"/>
      <c r="G22" s="188">
        <v>0</v>
      </c>
      <c r="H22" s="180"/>
    </row>
    <row r="23" spans="1:8" ht="15">
      <c r="A23" s="181" t="s">
        <v>254</v>
      </c>
      <c r="B23" s="181"/>
      <c r="C23" s="201"/>
      <c r="D23" s="182"/>
      <c r="E23" s="182"/>
      <c r="F23" s="182"/>
      <c r="G23" s="189">
        <v>1</v>
      </c>
      <c r="H23" s="182"/>
    </row>
    <row r="24" spans="1:8" ht="15">
      <c r="A24" s="181" t="s">
        <v>255</v>
      </c>
      <c r="B24" s="181"/>
      <c r="C24" s="201"/>
      <c r="D24" s="182"/>
      <c r="E24" s="182"/>
      <c r="F24" s="182"/>
      <c r="G24" s="189">
        <v>2</v>
      </c>
      <c r="H24" s="182"/>
    </row>
    <row r="25" spans="1:8" ht="15">
      <c r="A25" s="181" t="s">
        <v>256</v>
      </c>
      <c r="B25" s="181"/>
      <c r="C25" s="201"/>
      <c r="D25" s="182"/>
      <c r="E25" s="182"/>
      <c r="F25" s="182"/>
      <c r="G25" s="189">
        <v>3</v>
      </c>
      <c r="H25" s="182"/>
    </row>
    <row r="26" spans="1:8" ht="15">
      <c r="A26" s="181" t="s">
        <v>257</v>
      </c>
      <c r="B26" s="181"/>
      <c r="C26" s="201"/>
      <c r="D26" s="182"/>
      <c r="E26" s="182"/>
      <c r="F26" s="182"/>
      <c r="G26" s="189">
        <v>4</v>
      </c>
      <c r="H26" s="182"/>
    </row>
    <row r="27" spans="1:8" ht="15">
      <c r="A27" s="181" t="s">
        <v>258</v>
      </c>
      <c r="B27" s="181"/>
      <c r="C27" s="201"/>
      <c r="D27" s="182"/>
      <c r="E27" s="182"/>
      <c r="F27" s="182"/>
      <c r="G27" s="189">
        <v>5</v>
      </c>
      <c r="H27" s="182"/>
    </row>
    <row r="28" spans="1:8" ht="15">
      <c r="A28" s="181" t="s">
        <v>259</v>
      </c>
      <c r="B28" s="181"/>
      <c r="C28" s="201"/>
      <c r="D28" s="182"/>
      <c r="E28" s="182"/>
      <c r="F28" s="182"/>
      <c r="G28" s="189">
        <v>6</v>
      </c>
      <c r="H28" s="182"/>
    </row>
    <row r="29" spans="1:8" ht="15">
      <c r="A29" s="181" t="s">
        <v>260</v>
      </c>
      <c r="B29" s="181"/>
      <c r="C29" s="201"/>
      <c r="D29" s="182"/>
      <c r="E29" s="182"/>
      <c r="F29" s="182"/>
      <c r="G29" s="189">
        <v>7</v>
      </c>
      <c r="H29" s="182"/>
    </row>
    <row r="30" spans="1:8" ht="15">
      <c r="A30" s="181" t="s">
        <v>261</v>
      </c>
      <c r="B30" s="181"/>
      <c r="C30" s="201"/>
      <c r="D30" s="182"/>
      <c r="E30" s="182"/>
      <c r="F30" s="182"/>
      <c r="G30" s="189">
        <v>8</v>
      </c>
      <c r="H30" s="182"/>
    </row>
    <row r="31" spans="1:8" ht="15">
      <c r="A31" s="181" t="s">
        <v>262</v>
      </c>
      <c r="B31" s="181"/>
      <c r="C31" s="201"/>
      <c r="D31" s="182"/>
      <c r="E31" s="182"/>
      <c r="F31" s="182"/>
      <c r="G31" s="189">
        <v>9</v>
      </c>
      <c r="H31" s="182"/>
    </row>
    <row r="32" spans="1:8" ht="15">
      <c r="A32" s="181" t="s">
        <v>263</v>
      </c>
      <c r="B32" s="181"/>
      <c r="C32" s="201"/>
      <c r="D32" s="182"/>
      <c r="E32" s="182"/>
      <c r="F32" s="182"/>
      <c r="G32" s="189" t="s">
        <v>250</v>
      </c>
      <c r="H32" s="182"/>
    </row>
    <row r="33" spans="1:8" ht="15">
      <c r="A33" s="174" t="s">
        <v>264</v>
      </c>
      <c r="B33" s="174"/>
      <c r="C33" s="202"/>
      <c r="D33" s="175"/>
      <c r="E33" s="175"/>
      <c r="F33" s="175"/>
      <c r="G33" s="190" t="s">
        <v>251</v>
      </c>
      <c r="H33" s="175"/>
    </row>
    <row r="34" spans="1:8" ht="15">
      <c r="A34" s="176" t="s">
        <v>120</v>
      </c>
      <c r="B34" s="176"/>
      <c r="C34" s="199"/>
      <c r="D34" s="177"/>
      <c r="E34" s="177"/>
      <c r="F34" s="178"/>
      <c r="G34" s="178"/>
      <c r="H34" s="178"/>
    </row>
    <row r="35" spans="1:8" ht="15">
      <c r="A35" s="179" t="s">
        <v>239</v>
      </c>
      <c r="B35" s="179"/>
      <c r="C35" s="200"/>
      <c r="D35" s="180"/>
      <c r="E35" s="180"/>
      <c r="F35" s="180"/>
      <c r="G35" s="180"/>
      <c r="H35" s="193" t="s">
        <v>252</v>
      </c>
    </row>
    <row r="36" spans="1:8" ht="15">
      <c r="A36" s="187" t="s">
        <v>240</v>
      </c>
      <c r="B36" s="187"/>
      <c r="C36" s="204"/>
      <c r="D36" s="183"/>
      <c r="E36" s="183"/>
      <c r="F36" s="183"/>
      <c r="G36" s="175"/>
      <c r="H36" s="191" t="s">
        <v>216</v>
      </c>
    </row>
    <row r="37" spans="1:8" ht="15">
      <c r="A37" s="194"/>
      <c r="B37" s="194"/>
      <c r="C37" s="202"/>
      <c r="D37" s="175"/>
      <c r="E37" s="175"/>
      <c r="F37" s="175"/>
      <c r="G37" s="175"/>
      <c r="H37" s="175"/>
    </row>
    <row r="38" spans="1:8" ht="15">
      <c r="A38" s="174"/>
      <c r="B38" s="174"/>
      <c r="C38" s="202"/>
      <c r="D38" s="175"/>
      <c r="E38" s="175"/>
      <c r="F38" s="175"/>
      <c r="G38" s="175"/>
      <c r="H38" s="175"/>
    </row>
    <row r="39" spans="1:8" ht="15">
      <c r="A39" s="174"/>
      <c r="B39" s="174"/>
      <c r="C39" s="202"/>
      <c r="D39" s="175"/>
      <c r="E39" s="175"/>
      <c r="F39" s="175"/>
      <c r="G39" s="175"/>
      <c r="H39" s="175"/>
    </row>
    <row r="40" spans="1:8" ht="15">
      <c r="A40" s="174"/>
      <c r="B40" s="174"/>
      <c r="C40" s="202"/>
      <c r="D40" s="175"/>
      <c r="E40" s="175"/>
      <c r="F40" s="175"/>
      <c r="G40" s="175"/>
      <c r="H40" s="175"/>
    </row>
    <row r="41" spans="1:8" ht="15">
      <c r="A41" s="174"/>
      <c r="B41" s="174"/>
      <c r="C41" s="202"/>
      <c r="D41" s="175"/>
      <c r="E41" s="175"/>
      <c r="F41" s="175"/>
      <c r="G41" s="175"/>
      <c r="H41" s="175"/>
    </row>
    <row r="42" spans="1:8" ht="15">
      <c r="A42" s="174"/>
      <c r="B42" s="174"/>
      <c r="C42" s="202"/>
      <c r="D42" s="175"/>
      <c r="E42" s="175"/>
      <c r="F42" s="175"/>
      <c r="G42" s="175"/>
      <c r="H42" s="175"/>
    </row>
    <row r="43" spans="1:8" ht="15">
      <c r="A43" s="174"/>
      <c r="B43" s="174"/>
      <c r="C43" s="205"/>
      <c r="D43" s="196"/>
      <c r="E43" s="196"/>
      <c r="F43" s="196"/>
      <c r="G43" s="196"/>
      <c r="H43" s="175"/>
    </row>
    <row r="44" spans="1:8" ht="15">
      <c r="A44" s="298"/>
      <c r="B44" s="298"/>
      <c r="C44" s="298"/>
      <c r="D44" s="298"/>
      <c r="E44" s="298"/>
      <c r="F44" s="298"/>
      <c r="G44" s="298"/>
      <c r="H44" s="196"/>
    </row>
    <row r="45" spans="1:8">
      <c r="A45" s="195"/>
      <c r="B45" s="195"/>
      <c r="C45" s="205"/>
      <c r="D45" s="196"/>
      <c r="E45" s="196"/>
      <c r="F45" s="196"/>
      <c r="G45" s="196"/>
      <c r="H45" s="196"/>
    </row>
    <row r="46" spans="1:8">
      <c r="A46" s="195"/>
      <c r="B46" s="195"/>
      <c r="C46" s="205"/>
      <c r="D46" s="196"/>
      <c r="E46" s="196"/>
      <c r="F46" s="196"/>
      <c r="G46" s="196"/>
      <c r="H46" s="196"/>
    </row>
  </sheetData>
  <mergeCells count="1">
    <mergeCell ref="A44:G44"/>
  </mergeCells>
  <dataValidations count="1">
    <dataValidation type="list" allowBlank="1" showInputMessage="1" showErrorMessage="1" sqref="A35:B35">
      <formula1>$I$35:$I$36</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2"/>
  <sheetViews>
    <sheetView workbookViewId="0">
      <selection activeCell="C7" sqref="C7"/>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95" t="s">
        <v>265</v>
      </c>
      <c r="B1" s="296"/>
      <c r="C1" s="296"/>
      <c r="D1" s="296"/>
      <c r="E1" s="296"/>
      <c r="F1" s="296"/>
      <c r="G1" s="296"/>
      <c r="H1" s="297"/>
    </row>
    <row r="2" spans="1:8" ht="15">
      <c r="A2" s="20" t="s">
        <v>39</v>
      </c>
      <c r="B2" s="142" t="s">
        <v>249</v>
      </c>
      <c r="C2" s="17">
        <f>C4</f>
        <v>1160</v>
      </c>
      <c r="D2" s="172">
        <f>D8</f>
        <v>0</v>
      </c>
      <c r="E2" s="172">
        <f>E14</f>
        <v>0</v>
      </c>
      <c r="F2" s="209">
        <f>F20</f>
        <v>0</v>
      </c>
      <c r="G2" s="209">
        <f>G26</f>
        <v>0</v>
      </c>
      <c r="H2" s="210" t="str">
        <f>H43</f>
        <v>00</v>
      </c>
    </row>
    <row r="3" spans="1:8" ht="15">
      <c r="A3" s="211" t="s">
        <v>241</v>
      </c>
      <c r="B3" s="176"/>
      <c r="C3" s="199"/>
      <c r="D3" s="177"/>
      <c r="E3" s="177"/>
      <c r="F3" s="178"/>
      <c r="G3" s="178"/>
      <c r="H3" s="212"/>
    </row>
    <row r="4" spans="1:8" ht="15">
      <c r="A4" s="213" t="s">
        <v>266</v>
      </c>
      <c r="B4" s="179"/>
      <c r="C4" s="200">
        <v>1160</v>
      </c>
      <c r="D4" s="180"/>
      <c r="E4" s="180"/>
      <c r="F4" s="180"/>
      <c r="G4" s="180"/>
      <c r="H4" s="214"/>
    </row>
    <row r="5" spans="1:8" ht="15">
      <c r="A5" s="215" t="s">
        <v>267</v>
      </c>
      <c r="B5" s="181"/>
      <c r="C5" s="201">
        <v>1800</v>
      </c>
      <c r="D5" s="182"/>
      <c r="E5" s="182"/>
      <c r="F5" s="182"/>
      <c r="G5" s="182"/>
      <c r="H5" s="216"/>
    </row>
    <row r="6" spans="1:8" ht="15">
      <c r="A6" s="215" t="s">
        <v>268</v>
      </c>
      <c r="B6" s="181"/>
      <c r="C6" s="201">
        <v>1400</v>
      </c>
      <c r="D6" s="182"/>
      <c r="E6" s="182"/>
      <c r="F6" s="182"/>
      <c r="G6" s="182"/>
      <c r="H6" s="216"/>
    </row>
    <row r="7" spans="1:8" ht="15">
      <c r="A7" s="211" t="s">
        <v>230</v>
      </c>
      <c r="B7" s="176"/>
      <c r="C7" s="199"/>
      <c r="D7" s="177"/>
      <c r="E7" s="177"/>
      <c r="F7" s="178"/>
      <c r="G7" s="178"/>
      <c r="H7" s="212"/>
    </row>
    <row r="8" spans="1:8" ht="15">
      <c r="A8" s="213" t="s">
        <v>231</v>
      </c>
      <c r="B8" s="179"/>
      <c r="C8" s="200"/>
      <c r="D8" s="180">
        <v>0</v>
      </c>
      <c r="E8" s="180">
        <v>0</v>
      </c>
      <c r="F8" s="180">
        <v>0</v>
      </c>
      <c r="G8" s="186"/>
      <c r="H8" s="217"/>
    </row>
    <row r="9" spans="1:8" ht="15">
      <c r="A9" s="215" t="s">
        <v>235</v>
      </c>
      <c r="B9" s="181"/>
      <c r="C9" s="201"/>
      <c r="D9" s="182">
        <v>1</v>
      </c>
      <c r="E9" s="182">
        <v>1</v>
      </c>
      <c r="F9" s="182">
        <v>1</v>
      </c>
      <c r="G9" s="175"/>
      <c r="H9" s="221"/>
    </row>
    <row r="10" spans="1:8" ht="15">
      <c r="A10" s="215" t="s">
        <v>232</v>
      </c>
      <c r="B10" s="181"/>
      <c r="C10" s="201"/>
      <c r="D10" s="182">
        <v>2</v>
      </c>
      <c r="E10" s="182">
        <v>2</v>
      </c>
      <c r="F10" s="182">
        <v>2</v>
      </c>
      <c r="G10" s="175"/>
      <c r="H10" s="221"/>
    </row>
    <row r="11" spans="1:8" ht="15">
      <c r="A11" s="215" t="s">
        <v>247</v>
      </c>
      <c r="B11" s="181"/>
      <c r="C11" s="201"/>
      <c r="D11" s="182">
        <v>3</v>
      </c>
      <c r="E11" s="182">
        <v>3</v>
      </c>
      <c r="F11" s="182">
        <v>3</v>
      </c>
      <c r="G11" s="175"/>
      <c r="H11" s="221"/>
    </row>
    <row r="12" spans="1:8" ht="15">
      <c r="A12" s="218" t="s">
        <v>233</v>
      </c>
      <c r="B12" s="174"/>
      <c r="C12" s="202"/>
      <c r="D12" s="175">
        <v>8</v>
      </c>
      <c r="E12" s="175">
        <v>8</v>
      </c>
      <c r="F12" s="175">
        <v>8</v>
      </c>
      <c r="G12" s="175"/>
      <c r="H12" s="221"/>
    </row>
    <row r="13" spans="1:8" ht="15">
      <c r="A13" s="211" t="s">
        <v>234</v>
      </c>
      <c r="B13" s="176"/>
      <c r="C13" s="199"/>
      <c r="D13" s="177"/>
      <c r="E13" s="177"/>
      <c r="F13" s="178"/>
      <c r="G13" s="178"/>
      <c r="H13" s="212"/>
    </row>
    <row r="14" spans="1:8" ht="15">
      <c r="A14" s="213" t="s">
        <v>231</v>
      </c>
      <c r="B14" s="179"/>
      <c r="C14" s="200"/>
      <c r="D14" s="180"/>
      <c r="E14" s="180">
        <v>0</v>
      </c>
      <c r="F14" s="180">
        <v>0</v>
      </c>
      <c r="G14" s="180"/>
      <c r="H14" s="214"/>
    </row>
    <row r="15" spans="1:8" ht="15">
      <c r="A15" s="215" t="s">
        <v>235</v>
      </c>
      <c r="B15" s="181"/>
      <c r="C15" s="201"/>
      <c r="D15" s="182"/>
      <c r="E15" s="182">
        <v>1</v>
      </c>
      <c r="F15" s="182">
        <v>1</v>
      </c>
      <c r="G15" s="182"/>
      <c r="H15" s="216"/>
    </row>
    <row r="16" spans="1:8" ht="15">
      <c r="A16" s="215" t="s">
        <v>232</v>
      </c>
      <c r="B16" s="181"/>
      <c r="C16" s="201"/>
      <c r="D16" s="182"/>
      <c r="E16" s="182">
        <v>2</v>
      </c>
      <c r="F16" s="182">
        <v>2</v>
      </c>
      <c r="G16" s="182"/>
      <c r="H16" s="216"/>
    </row>
    <row r="17" spans="1:8" ht="15">
      <c r="A17" s="215" t="s">
        <v>247</v>
      </c>
      <c r="B17" s="181"/>
      <c r="C17" s="201"/>
      <c r="D17" s="182"/>
      <c r="E17" s="182">
        <v>3</v>
      </c>
      <c r="F17" s="182">
        <v>3</v>
      </c>
      <c r="G17" s="182"/>
      <c r="H17" s="216"/>
    </row>
    <row r="18" spans="1:8" ht="15">
      <c r="A18" s="218" t="s">
        <v>233</v>
      </c>
      <c r="B18" s="174"/>
      <c r="C18" s="202"/>
      <c r="D18" s="175"/>
      <c r="E18" s="175">
        <v>8</v>
      </c>
      <c r="F18" s="175">
        <v>8</v>
      </c>
      <c r="G18" s="183"/>
      <c r="H18" s="219"/>
    </row>
    <row r="19" spans="1:8" ht="15">
      <c r="A19" s="211" t="s">
        <v>236</v>
      </c>
      <c r="B19" s="176"/>
      <c r="C19" s="199"/>
      <c r="D19" s="177"/>
      <c r="E19" s="177"/>
      <c r="F19" s="178"/>
      <c r="G19" s="178"/>
      <c r="H19" s="212"/>
    </row>
    <row r="20" spans="1:8" ht="15">
      <c r="A20" s="213" t="s">
        <v>231</v>
      </c>
      <c r="B20" s="179"/>
      <c r="C20" s="200"/>
      <c r="D20" s="180"/>
      <c r="E20" s="180"/>
      <c r="F20" s="180">
        <v>0</v>
      </c>
      <c r="G20" s="180"/>
      <c r="H20" s="214"/>
    </row>
    <row r="21" spans="1:8" ht="15">
      <c r="A21" s="215" t="s">
        <v>235</v>
      </c>
      <c r="B21" s="181"/>
      <c r="C21" s="201"/>
      <c r="D21" s="182"/>
      <c r="E21" s="182"/>
      <c r="F21" s="182">
        <v>1</v>
      </c>
      <c r="G21" s="182"/>
      <c r="H21" s="216"/>
    </row>
    <row r="22" spans="1:8" ht="15">
      <c r="A22" s="215" t="s">
        <v>237</v>
      </c>
      <c r="B22" s="181"/>
      <c r="C22" s="201"/>
      <c r="D22" s="182"/>
      <c r="E22" s="182"/>
      <c r="F22" s="182">
        <v>2</v>
      </c>
      <c r="G22" s="182"/>
      <c r="H22" s="216"/>
    </row>
    <row r="23" spans="1:8" ht="15">
      <c r="A23" s="215" t="s">
        <v>247</v>
      </c>
      <c r="B23" s="181"/>
      <c r="C23" s="201"/>
      <c r="D23" s="182"/>
      <c r="E23" s="182"/>
      <c r="F23" s="182">
        <v>3</v>
      </c>
      <c r="G23" s="182"/>
      <c r="H23" s="216"/>
    </row>
    <row r="24" spans="1:8" ht="15">
      <c r="A24" s="220" t="s">
        <v>238</v>
      </c>
      <c r="B24" s="174"/>
      <c r="C24" s="202"/>
      <c r="D24" s="175"/>
      <c r="E24" s="175"/>
      <c r="F24" s="175">
        <v>8</v>
      </c>
      <c r="G24" s="175"/>
      <c r="H24" s="221"/>
    </row>
    <row r="25" spans="1:8" ht="15">
      <c r="A25" s="211" t="s">
        <v>248</v>
      </c>
      <c r="B25" s="176"/>
      <c r="C25" s="199"/>
      <c r="D25" s="177"/>
      <c r="E25" s="177"/>
      <c r="F25" s="178"/>
      <c r="G25" s="178"/>
      <c r="H25" s="212"/>
    </row>
    <row r="26" spans="1:8" ht="15">
      <c r="A26" s="213" t="s">
        <v>253</v>
      </c>
      <c r="B26" s="179"/>
      <c r="C26" s="200"/>
      <c r="D26" s="180"/>
      <c r="E26" s="180"/>
      <c r="F26" s="180"/>
      <c r="G26" s="188">
        <v>0</v>
      </c>
      <c r="H26" s="214"/>
    </row>
    <row r="27" spans="1:8" ht="15">
      <c r="A27" s="215" t="s">
        <v>254</v>
      </c>
      <c r="B27" s="181"/>
      <c r="C27" s="201"/>
      <c r="D27" s="182"/>
      <c r="E27" s="182"/>
      <c r="F27" s="182"/>
      <c r="G27" s="189">
        <v>1</v>
      </c>
      <c r="H27" s="216"/>
    </row>
    <row r="28" spans="1:8" ht="15">
      <c r="A28" s="215" t="s">
        <v>255</v>
      </c>
      <c r="B28" s="181"/>
      <c r="C28" s="201"/>
      <c r="D28" s="182"/>
      <c r="E28" s="182"/>
      <c r="F28" s="182"/>
      <c r="G28" s="189">
        <v>2</v>
      </c>
      <c r="H28" s="216"/>
    </row>
    <row r="29" spans="1:8" ht="15">
      <c r="A29" s="215" t="s">
        <v>256</v>
      </c>
      <c r="B29" s="181"/>
      <c r="C29" s="201"/>
      <c r="D29" s="182"/>
      <c r="E29" s="182"/>
      <c r="F29" s="182"/>
      <c r="G29" s="189">
        <v>3</v>
      </c>
      <c r="H29" s="216"/>
    </row>
    <row r="30" spans="1:8" ht="15">
      <c r="A30" s="215" t="s">
        <v>257</v>
      </c>
      <c r="B30" s="181"/>
      <c r="C30" s="201"/>
      <c r="D30" s="182"/>
      <c r="E30" s="182"/>
      <c r="F30" s="182"/>
      <c r="G30" s="189">
        <v>4</v>
      </c>
      <c r="H30" s="216"/>
    </row>
    <row r="31" spans="1:8" ht="15">
      <c r="A31" s="215" t="s">
        <v>258</v>
      </c>
      <c r="B31" s="181"/>
      <c r="C31" s="201"/>
      <c r="D31" s="182"/>
      <c r="E31" s="182"/>
      <c r="F31" s="182"/>
      <c r="G31" s="189">
        <v>5</v>
      </c>
      <c r="H31" s="216"/>
    </row>
    <row r="32" spans="1:8" ht="15">
      <c r="A32" s="215" t="s">
        <v>259</v>
      </c>
      <c r="B32" s="181"/>
      <c r="C32" s="201"/>
      <c r="D32" s="182"/>
      <c r="E32" s="182"/>
      <c r="F32" s="182"/>
      <c r="G32" s="189">
        <v>6</v>
      </c>
      <c r="H32" s="216"/>
    </row>
    <row r="33" spans="1:8" ht="15">
      <c r="A33" s="215" t="s">
        <v>260</v>
      </c>
      <c r="B33" s="181"/>
      <c r="C33" s="201"/>
      <c r="D33" s="182"/>
      <c r="E33" s="182"/>
      <c r="F33" s="182"/>
      <c r="G33" s="189">
        <v>7</v>
      </c>
      <c r="H33" s="216"/>
    </row>
    <row r="34" spans="1:8" ht="15">
      <c r="A34" s="215" t="s">
        <v>261</v>
      </c>
      <c r="B34" s="181"/>
      <c r="C34" s="201"/>
      <c r="D34" s="182"/>
      <c r="E34" s="182"/>
      <c r="F34" s="182"/>
      <c r="G34" s="189">
        <v>8</v>
      </c>
      <c r="H34" s="216"/>
    </row>
    <row r="35" spans="1:8" ht="15">
      <c r="A35" s="215" t="s">
        <v>262</v>
      </c>
      <c r="B35" s="181"/>
      <c r="C35" s="201"/>
      <c r="D35" s="182"/>
      <c r="E35" s="182"/>
      <c r="F35" s="182"/>
      <c r="G35" s="189">
        <v>9</v>
      </c>
      <c r="H35" s="216"/>
    </row>
    <row r="36" spans="1:8" ht="15">
      <c r="A36" s="215" t="s">
        <v>263</v>
      </c>
      <c r="B36" s="181"/>
      <c r="C36" s="201"/>
      <c r="D36" s="182"/>
      <c r="E36" s="182"/>
      <c r="F36" s="182"/>
      <c r="G36" s="189" t="s">
        <v>250</v>
      </c>
      <c r="H36" s="216"/>
    </row>
    <row r="37" spans="1:8" ht="15">
      <c r="A37" s="220" t="s">
        <v>277</v>
      </c>
      <c r="B37" s="174"/>
      <c r="C37" s="202"/>
      <c r="D37" s="175"/>
      <c r="E37" s="175"/>
      <c r="F37" s="175"/>
      <c r="G37" s="190" t="s">
        <v>251</v>
      </c>
      <c r="H37" s="221"/>
    </row>
    <row r="38" spans="1:8" ht="15">
      <c r="A38" s="220" t="s">
        <v>273</v>
      </c>
      <c r="B38" s="174"/>
      <c r="C38" s="202"/>
      <c r="D38" s="175"/>
      <c r="E38" s="175"/>
      <c r="F38" s="175"/>
      <c r="G38" s="190" t="s">
        <v>269</v>
      </c>
      <c r="H38" s="221"/>
    </row>
    <row r="39" spans="1:8" ht="15">
      <c r="A39" s="220" t="s">
        <v>274</v>
      </c>
      <c r="B39" s="174"/>
      <c r="C39" s="202"/>
      <c r="D39" s="175"/>
      <c r="E39" s="175"/>
      <c r="F39" s="175"/>
      <c r="G39" s="190" t="s">
        <v>270</v>
      </c>
      <c r="H39" s="221"/>
    </row>
    <row r="40" spans="1:8" ht="15">
      <c r="A40" s="220" t="s">
        <v>275</v>
      </c>
      <c r="B40" s="174"/>
      <c r="C40" s="202"/>
      <c r="D40" s="175"/>
      <c r="E40" s="175"/>
      <c r="F40" s="175"/>
      <c r="G40" s="190" t="s">
        <v>271</v>
      </c>
      <c r="H40" s="221"/>
    </row>
    <row r="41" spans="1:8" ht="15">
      <c r="A41" s="220" t="s">
        <v>276</v>
      </c>
      <c r="B41" s="174"/>
      <c r="C41" s="202"/>
      <c r="D41" s="175"/>
      <c r="E41" s="175"/>
      <c r="F41" s="175"/>
      <c r="G41" s="190" t="s">
        <v>272</v>
      </c>
      <c r="H41" s="221"/>
    </row>
    <row r="42" spans="1:8" ht="15">
      <c r="A42" s="211" t="s">
        <v>120</v>
      </c>
      <c r="B42" s="176"/>
      <c r="C42" s="199"/>
      <c r="D42" s="177"/>
      <c r="E42" s="177"/>
      <c r="F42" s="178"/>
      <c r="G42" s="178"/>
      <c r="H42" s="212"/>
    </row>
    <row r="43" spans="1:8" ht="15.75" thickBot="1">
      <c r="A43" s="222" t="s">
        <v>239</v>
      </c>
      <c r="B43" s="223"/>
      <c r="C43" s="224"/>
      <c r="D43" s="225"/>
      <c r="E43" s="225"/>
      <c r="F43" s="225"/>
      <c r="G43" s="225"/>
      <c r="H43" s="226" t="s">
        <v>252</v>
      </c>
    </row>
    <row r="44" spans="1:8" ht="15">
      <c r="A44" s="174" t="s">
        <v>240</v>
      </c>
      <c r="B44" s="174"/>
      <c r="C44" s="202"/>
      <c r="D44" s="175"/>
      <c r="E44" s="175"/>
      <c r="F44" s="175"/>
      <c r="G44" s="175"/>
      <c r="H44" s="192" t="s">
        <v>216</v>
      </c>
    </row>
    <row r="45" spans="1:8" ht="15">
      <c r="A45" s="2"/>
      <c r="B45" s="2"/>
      <c r="C45" s="2"/>
      <c r="D45" s="2"/>
      <c r="E45" s="2"/>
      <c r="F45"/>
      <c r="G45"/>
      <c r="H45"/>
    </row>
    <row r="46" spans="1:8" ht="15">
      <c r="A46" s="2"/>
      <c r="B46" s="2"/>
      <c r="C46" s="2"/>
      <c r="D46" s="2"/>
      <c r="E46" s="2"/>
      <c r="F46"/>
      <c r="G46"/>
      <c r="H46"/>
    </row>
    <row r="47" spans="1:8" ht="15">
      <c r="A47" s="2"/>
      <c r="B47" s="2"/>
      <c r="C47" s="2"/>
      <c r="D47" s="2"/>
      <c r="E47" s="2"/>
      <c r="F47"/>
      <c r="G47"/>
      <c r="H47"/>
    </row>
    <row r="48" spans="1:8" ht="15">
      <c r="A48" s="2"/>
      <c r="B48" s="2"/>
      <c r="C48" s="2"/>
      <c r="D48" s="2"/>
      <c r="E48" s="2"/>
      <c r="F48"/>
      <c r="G48"/>
      <c r="H48"/>
    </row>
    <row r="49" spans="1:8" ht="15">
      <c r="A49" s="2"/>
      <c r="B49" s="2"/>
      <c r="C49" s="2"/>
      <c r="D49" s="2"/>
      <c r="E49" s="2"/>
      <c r="F49"/>
      <c r="G49"/>
      <c r="H49"/>
    </row>
    <row r="50" spans="1:8" ht="15">
      <c r="A50" s="2"/>
      <c r="B50" s="2"/>
      <c r="C50" s="2"/>
      <c r="D50" s="2"/>
      <c r="E50" s="2"/>
      <c r="F50"/>
      <c r="G50"/>
      <c r="H50"/>
    </row>
    <row r="51" spans="1:8" ht="15">
      <c r="A51" s="2"/>
      <c r="B51" s="2"/>
      <c r="C51" s="2"/>
      <c r="D51" s="2"/>
      <c r="E51" s="2"/>
      <c r="F51"/>
      <c r="G51"/>
      <c r="H51"/>
    </row>
    <row r="52" spans="1:8" ht="15">
      <c r="A52" s="2"/>
      <c r="B52" s="2"/>
      <c r="C52" s="2"/>
      <c r="D52" s="2"/>
      <c r="E52" s="2"/>
      <c r="F52"/>
      <c r="G52"/>
      <c r="H52"/>
    </row>
    <row r="53" spans="1:8" ht="15">
      <c r="A53" s="2"/>
      <c r="B53" s="2"/>
      <c r="C53" s="2"/>
      <c r="D53" s="2"/>
      <c r="E53" s="2"/>
      <c r="F53"/>
      <c r="G53"/>
      <c r="H53"/>
    </row>
    <row r="54" spans="1:8" ht="15">
      <c r="A54" s="2"/>
      <c r="B54" s="2"/>
      <c r="C54" s="2"/>
      <c r="D54" s="2"/>
      <c r="E54" s="2"/>
      <c r="F54"/>
      <c r="G54"/>
      <c r="H54"/>
    </row>
    <row r="55" spans="1:8" ht="15">
      <c r="A55" s="2"/>
      <c r="B55" s="2"/>
      <c r="C55" s="2"/>
      <c r="D55" s="2"/>
      <c r="E55" s="2"/>
      <c r="F55"/>
      <c r="G55"/>
      <c r="H55"/>
    </row>
    <row r="56" spans="1:8" ht="15">
      <c r="A56" s="2"/>
      <c r="B56" s="2"/>
      <c r="C56" s="2"/>
      <c r="D56" s="2"/>
      <c r="E56" s="2"/>
      <c r="F56"/>
      <c r="G56"/>
      <c r="H56"/>
    </row>
    <row r="57" spans="1:8" ht="15">
      <c r="A57" s="2"/>
      <c r="B57" s="2"/>
      <c r="C57" s="2"/>
      <c r="D57" s="2"/>
      <c r="E57" s="2"/>
      <c r="F57"/>
      <c r="G57"/>
      <c r="H57"/>
    </row>
    <row r="58" spans="1:8" ht="15">
      <c r="A58" s="2"/>
      <c r="B58" s="2"/>
      <c r="C58" s="2"/>
      <c r="D58" s="2"/>
      <c r="E58" s="2"/>
      <c r="F58"/>
      <c r="G58"/>
      <c r="H58"/>
    </row>
    <row r="59" spans="1:8" ht="15">
      <c r="A59" s="2"/>
      <c r="B59" s="2"/>
      <c r="C59" s="2"/>
      <c r="D59" s="2"/>
      <c r="E59" s="2"/>
      <c r="F59"/>
      <c r="G59"/>
      <c r="H59"/>
    </row>
    <row r="60" spans="1:8" ht="15">
      <c r="A60" s="2"/>
      <c r="B60" s="2"/>
      <c r="C60" s="2"/>
      <c r="D60" s="2"/>
      <c r="E60" s="2"/>
      <c r="F60"/>
      <c r="G60"/>
      <c r="H60"/>
    </row>
    <row r="61" spans="1:8" ht="15">
      <c r="A61" s="2"/>
      <c r="B61" s="2"/>
      <c r="C61" s="2"/>
      <c r="D61" s="2"/>
      <c r="E61" s="2"/>
      <c r="F61"/>
      <c r="G61"/>
      <c r="H61"/>
    </row>
    <row r="62" spans="1:8" ht="15">
      <c r="A62" s="2"/>
      <c r="B62" s="2"/>
      <c r="C62" s="2"/>
      <c r="D62" s="2"/>
      <c r="E62" s="2"/>
      <c r="F62"/>
      <c r="G62"/>
      <c r="H62"/>
    </row>
    <row r="63" spans="1:8" ht="15">
      <c r="A63" s="2"/>
      <c r="B63" s="2"/>
      <c r="C63" s="2"/>
      <c r="D63" s="2"/>
      <c r="E63" s="2"/>
      <c r="F63"/>
      <c r="G63"/>
      <c r="H63"/>
    </row>
    <row r="64" spans="1:8" ht="15">
      <c r="A64" s="2"/>
      <c r="B64" s="2"/>
      <c r="C64" s="2"/>
      <c r="D64" s="2"/>
      <c r="E64" s="2"/>
      <c r="F64"/>
      <c r="G64"/>
      <c r="H64"/>
    </row>
    <row r="65" spans="1:8" ht="15">
      <c r="A65" s="2"/>
      <c r="B65" s="2"/>
      <c r="C65" s="2"/>
      <c r="D65" s="2"/>
      <c r="E65" s="2"/>
      <c r="F65"/>
      <c r="G65"/>
      <c r="H65"/>
    </row>
    <row r="66" spans="1:8" ht="15">
      <c r="A66" s="2"/>
      <c r="B66" s="2"/>
      <c r="C66" s="2"/>
      <c r="D66" s="2"/>
      <c r="E66" s="2"/>
      <c r="F66"/>
      <c r="G66"/>
      <c r="H66"/>
    </row>
    <row r="67" spans="1:8" ht="15">
      <c r="A67" s="2"/>
      <c r="B67" s="2"/>
      <c r="C67" s="2"/>
      <c r="D67" s="2"/>
      <c r="E67" s="2"/>
      <c r="F67"/>
      <c r="G67"/>
      <c r="H67"/>
    </row>
    <row r="68" spans="1:8" ht="15">
      <c r="A68" s="2"/>
      <c r="B68" s="2"/>
      <c r="C68" s="2"/>
      <c r="D68" s="2"/>
      <c r="E68" s="2"/>
      <c r="F68"/>
      <c r="G68"/>
      <c r="H68"/>
    </row>
    <row r="69" spans="1:8" ht="15">
      <c r="A69" s="2"/>
      <c r="B69" s="2"/>
      <c r="C69" s="2"/>
      <c r="D69" s="2"/>
      <c r="E69" s="2"/>
      <c r="F69"/>
      <c r="G69"/>
      <c r="H69"/>
    </row>
    <row r="70" spans="1:8" ht="15">
      <c r="A70" s="2"/>
      <c r="B70" s="2"/>
      <c r="C70" s="2"/>
      <c r="D70" s="2"/>
      <c r="E70" s="2"/>
      <c r="F70"/>
      <c r="G70"/>
      <c r="H70"/>
    </row>
    <row r="71" spans="1:8" ht="15">
      <c r="A71" s="2"/>
      <c r="B71" s="2"/>
      <c r="C71" s="2"/>
      <c r="D71" s="2"/>
      <c r="E71" s="2"/>
      <c r="F71"/>
      <c r="G71"/>
      <c r="H71"/>
    </row>
    <row r="72" spans="1:8" ht="15">
      <c r="A72" s="2"/>
      <c r="B72" s="2"/>
      <c r="C72" s="2"/>
      <c r="D72" s="2"/>
      <c r="E72" s="2"/>
      <c r="F72"/>
      <c r="G72"/>
      <c r="H72"/>
    </row>
    <row r="73" spans="1:8" ht="15">
      <c r="A73" s="2"/>
      <c r="B73" s="2"/>
      <c r="C73" s="2"/>
      <c r="D73" s="2"/>
      <c r="E73" s="2"/>
      <c r="F73"/>
      <c r="G73"/>
      <c r="H73"/>
    </row>
    <row r="74" spans="1:8" ht="15">
      <c r="A74" s="2"/>
      <c r="B74" s="2"/>
      <c r="C74" s="2"/>
      <c r="D74" s="2"/>
      <c r="E74" s="2"/>
      <c r="F74"/>
      <c r="G74"/>
      <c r="H74"/>
    </row>
    <row r="75" spans="1:8" ht="15">
      <c r="A75" s="2"/>
      <c r="B75" s="2"/>
      <c r="C75" s="2"/>
      <c r="D75" s="2"/>
      <c r="E75" s="2"/>
      <c r="F75"/>
      <c r="G75"/>
      <c r="H75"/>
    </row>
    <row r="76" spans="1:8" ht="15">
      <c r="A76" s="2"/>
      <c r="B76" s="2"/>
      <c r="C76" s="2"/>
      <c r="D76" s="2"/>
      <c r="E76" s="2"/>
      <c r="F76"/>
      <c r="G76"/>
      <c r="H76"/>
    </row>
    <row r="77" spans="1:8" ht="15">
      <c r="A77" s="2"/>
      <c r="B77" s="2"/>
      <c r="C77" s="2"/>
      <c r="D77" s="2"/>
      <c r="E77" s="2"/>
      <c r="F77"/>
      <c r="G77"/>
      <c r="H77"/>
    </row>
    <row r="78" spans="1:8" ht="15">
      <c r="A78" s="2"/>
      <c r="B78" s="2"/>
      <c r="C78" s="2"/>
      <c r="D78" s="2"/>
      <c r="E78" s="2"/>
      <c r="F78"/>
      <c r="G78"/>
      <c r="H78"/>
    </row>
    <row r="79" spans="1:8" ht="15">
      <c r="A79" s="2"/>
      <c r="B79" s="2"/>
      <c r="C79" s="2"/>
      <c r="D79" s="2"/>
      <c r="E79" s="2"/>
      <c r="F79"/>
      <c r="G79"/>
      <c r="H79"/>
    </row>
    <row r="80" spans="1:8" ht="15">
      <c r="A80" s="2"/>
      <c r="B80" s="2"/>
      <c r="C80" s="2"/>
      <c r="D80" s="2"/>
      <c r="E80" s="2"/>
      <c r="F80"/>
      <c r="G80"/>
      <c r="H80"/>
    </row>
    <row r="81" spans="1:8" ht="15">
      <c r="A81" s="2"/>
      <c r="B81" s="2"/>
      <c r="C81" s="2"/>
      <c r="D81" s="2"/>
      <c r="E81" s="2"/>
      <c r="F81"/>
      <c r="G81"/>
      <c r="H81"/>
    </row>
    <row r="82" spans="1:8" ht="15">
      <c r="A82" s="2"/>
      <c r="B82" s="2"/>
      <c r="C82" s="2"/>
      <c r="D82" s="2"/>
      <c r="E82" s="2"/>
      <c r="F82"/>
      <c r="G82"/>
      <c r="H82"/>
    </row>
    <row r="83" spans="1:8" ht="15">
      <c r="A83" s="2"/>
      <c r="B83" s="2"/>
      <c r="C83" s="2"/>
      <c r="D83" s="2"/>
      <c r="E83" s="2"/>
      <c r="F83"/>
      <c r="G83"/>
      <c r="H83"/>
    </row>
    <row r="84" spans="1:8" ht="15">
      <c r="A84" s="2"/>
      <c r="B84" s="2"/>
      <c r="C84" s="2"/>
      <c r="D84" s="2"/>
      <c r="E84" s="2"/>
      <c r="F84"/>
      <c r="G84"/>
      <c r="H84"/>
    </row>
    <row r="85" spans="1:8" ht="15">
      <c r="A85" s="2"/>
      <c r="B85" s="2"/>
      <c r="C85" s="2"/>
      <c r="D85" s="2"/>
      <c r="E85" s="2"/>
      <c r="F85"/>
      <c r="G85"/>
      <c r="H85"/>
    </row>
    <row r="86" spans="1:8" ht="15">
      <c r="A86" s="2"/>
      <c r="B86" s="2"/>
      <c r="C86" s="2"/>
      <c r="D86" s="2"/>
      <c r="E86" s="2"/>
      <c r="F86"/>
      <c r="G86"/>
      <c r="H86"/>
    </row>
    <row r="87" spans="1:8" ht="15">
      <c r="A87" s="2"/>
      <c r="B87" s="2"/>
      <c r="C87" s="2"/>
      <c r="D87" s="2"/>
      <c r="E87" s="2"/>
      <c r="F87"/>
      <c r="G87"/>
      <c r="H87"/>
    </row>
    <row r="88" spans="1:8" ht="15">
      <c r="A88" s="2"/>
      <c r="B88" s="2"/>
      <c r="C88" s="2"/>
      <c r="D88" s="2"/>
      <c r="E88" s="2"/>
      <c r="F88"/>
      <c r="G88"/>
      <c r="H88"/>
    </row>
    <row r="89" spans="1:8" ht="15">
      <c r="A89" s="2"/>
      <c r="B89" s="2"/>
      <c r="C89" s="2"/>
      <c r="D89" s="2"/>
      <c r="E89" s="2"/>
      <c r="F89"/>
      <c r="G89"/>
      <c r="H89"/>
    </row>
    <row r="90" spans="1:8" ht="15">
      <c r="A90" s="2"/>
      <c r="B90" s="2"/>
      <c r="C90" s="2"/>
      <c r="D90" s="2"/>
      <c r="E90" s="2"/>
      <c r="F90"/>
      <c r="G90"/>
      <c r="H90"/>
    </row>
    <row r="91" spans="1:8" ht="15">
      <c r="A91" s="2"/>
      <c r="B91" s="2"/>
      <c r="C91" s="2"/>
      <c r="D91" s="2"/>
      <c r="E91" s="2"/>
      <c r="F91"/>
      <c r="G91"/>
      <c r="H91"/>
    </row>
    <row r="92" spans="1:8" ht="15">
      <c r="A92" s="2"/>
      <c r="B92" s="2"/>
      <c r="C92" s="2"/>
      <c r="D92" s="2"/>
      <c r="E92" s="2"/>
      <c r="F92"/>
      <c r="G92"/>
      <c r="H92"/>
    </row>
    <row r="93" spans="1:8" ht="15">
      <c r="A93" s="2"/>
      <c r="B93" s="2"/>
      <c r="C93" s="2"/>
      <c r="D93" s="2"/>
      <c r="E93" s="2"/>
      <c r="F93"/>
      <c r="G93"/>
      <c r="H93"/>
    </row>
    <row r="94" spans="1:8" ht="15">
      <c r="A94" s="2"/>
      <c r="B94" s="2"/>
      <c r="C94" s="2"/>
      <c r="D94" s="2"/>
      <c r="E94" s="2"/>
      <c r="F94"/>
      <c r="G94"/>
      <c r="H94"/>
    </row>
    <row r="95" spans="1:8" ht="15">
      <c r="A95" s="2"/>
      <c r="B95" s="2"/>
      <c r="C95" s="2"/>
      <c r="D95" s="2"/>
      <c r="E95" s="2"/>
      <c r="F95"/>
      <c r="G95"/>
      <c r="H95"/>
    </row>
    <row r="96" spans="1:8" ht="15">
      <c r="A96" s="2"/>
      <c r="B96" s="2"/>
      <c r="C96" s="2"/>
      <c r="D96" s="2"/>
      <c r="E96" s="2"/>
      <c r="F96"/>
      <c r="G96" s="175"/>
      <c r="H96" s="175"/>
    </row>
    <row r="97" spans="1:8" ht="15">
      <c r="A97" s="2"/>
      <c r="B97" s="2"/>
      <c r="C97" s="2"/>
      <c r="D97" s="2"/>
      <c r="E97" s="2"/>
      <c r="F97"/>
      <c r="G97" s="175"/>
      <c r="H97" s="175"/>
    </row>
    <row r="98" spans="1:8" ht="15">
      <c r="A98" s="2"/>
      <c r="B98" s="2"/>
      <c r="C98" s="2"/>
      <c r="D98" s="2"/>
      <c r="E98" s="2"/>
      <c r="F98"/>
      <c r="G98" s="175"/>
      <c r="H98" s="175"/>
    </row>
    <row r="99" spans="1:8" ht="15">
      <c r="A99" s="2"/>
      <c r="B99" s="2"/>
      <c r="C99" s="2"/>
      <c r="D99" s="2"/>
      <c r="E99" s="2"/>
      <c r="F99"/>
      <c r="G99" s="175"/>
      <c r="H99" s="175"/>
    </row>
    <row r="100" spans="1:8" ht="15">
      <c r="A100" s="2"/>
      <c r="B100" s="2"/>
      <c r="C100" s="2"/>
      <c r="D100" s="2"/>
      <c r="E100" s="2"/>
      <c r="F100"/>
      <c r="G100" s="175"/>
      <c r="H100" s="175"/>
    </row>
    <row r="101" spans="1:8" ht="15">
      <c r="A101" s="2"/>
      <c r="B101" s="2"/>
      <c r="C101" s="2"/>
      <c r="D101" s="2"/>
      <c r="E101" s="2"/>
      <c r="F101"/>
      <c r="G101" s="175"/>
      <c r="H101" s="175"/>
    </row>
    <row r="102" spans="1:8" ht="15">
      <c r="A102" s="2"/>
      <c r="B102" s="2"/>
      <c r="C102" s="2"/>
      <c r="D102" s="2"/>
      <c r="E102" s="2"/>
      <c r="F102"/>
      <c r="G102" s="175"/>
      <c r="H102" s="175"/>
    </row>
    <row r="103" spans="1:8" ht="15">
      <c r="A103" s="2"/>
      <c r="B103" s="2"/>
      <c r="C103" s="2"/>
      <c r="D103" s="2"/>
      <c r="E103" s="2"/>
      <c r="F103"/>
      <c r="G103" s="175"/>
      <c r="H103" s="175"/>
    </row>
    <row r="104" spans="1:8" ht="15">
      <c r="A104" s="2"/>
      <c r="B104" s="2"/>
      <c r="C104" s="2"/>
      <c r="D104" s="2"/>
      <c r="E104" s="2"/>
      <c r="F104"/>
      <c r="G104" s="175"/>
      <c r="H104" s="175"/>
    </row>
    <row r="105" spans="1:8" ht="15">
      <c r="A105" s="2"/>
      <c r="B105" s="2"/>
      <c r="C105" s="2"/>
      <c r="D105" s="2"/>
      <c r="E105" s="2"/>
      <c r="F105"/>
      <c r="G105" s="175"/>
      <c r="H105" s="175"/>
    </row>
    <row r="106" spans="1:8" ht="15">
      <c r="A106" s="2"/>
      <c r="B106" s="2"/>
      <c r="C106" s="2"/>
      <c r="D106" s="2"/>
      <c r="E106" s="2"/>
      <c r="F106"/>
      <c r="G106" s="175"/>
      <c r="H106" s="175"/>
    </row>
    <row r="107" spans="1:8" ht="15">
      <c r="A107" s="2"/>
      <c r="B107" s="2"/>
      <c r="C107" s="2"/>
      <c r="D107" s="2"/>
      <c r="E107" s="2"/>
      <c r="F107"/>
      <c r="G107" s="175"/>
      <c r="H107" s="175"/>
    </row>
    <row r="108" spans="1:8" ht="15">
      <c r="A108" s="2"/>
      <c r="B108" s="2"/>
      <c r="C108" s="2"/>
      <c r="D108" s="2"/>
      <c r="E108" s="2"/>
      <c r="F108"/>
      <c r="G108" s="175"/>
      <c r="H108" s="175"/>
    </row>
    <row r="109" spans="1:8" ht="15">
      <c r="A109" s="2"/>
      <c r="B109" s="2"/>
      <c r="C109" s="2"/>
      <c r="D109" s="2"/>
      <c r="E109" s="2"/>
      <c r="F109"/>
      <c r="G109" s="175"/>
      <c r="H109" s="175"/>
    </row>
    <row r="110" spans="1:8" ht="15">
      <c r="A110" s="2"/>
      <c r="B110" s="2"/>
      <c r="C110" s="2"/>
      <c r="D110" s="2"/>
      <c r="E110" s="2"/>
      <c r="F110"/>
      <c r="G110" s="175"/>
      <c r="H110" s="175"/>
    </row>
    <row r="111" spans="1:8" ht="15">
      <c r="A111" s="2"/>
      <c r="B111" s="2"/>
      <c r="C111" s="2"/>
      <c r="D111" s="2"/>
      <c r="E111" s="2"/>
      <c r="F111"/>
      <c r="G111" s="175"/>
      <c r="H111" s="175"/>
    </row>
    <row r="112" spans="1:8" ht="15">
      <c r="A112" s="2"/>
      <c r="B112" s="2"/>
      <c r="C112" s="2"/>
      <c r="D112" s="2"/>
      <c r="E112" s="2"/>
      <c r="F112"/>
      <c r="G112" s="175"/>
      <c r="H112" s="175"/>
    </row>
    <row r="113" spans="1:8" ht="15">
      <c r="A113" s="2"/>
      <c r="B113" s="2"/>
      <c r="C113" s="2"/>
      <c r="D113" s="2"/>
      <c r="E113" s="2"/>
      <c r="F113"/>
      <c r="G113" s="175"/>
      <c r="H113" s="175"/>
    </row>
    <row r="114" spans="1:8" ht="15">
      <c r="A114" s="2"/>
      <c r="B114" s="2"/>
      <c r="C114" s="2"/>
      <c r="D114" s="2"/>
      <c r="E114" s="2"/>
      <c r="F114"/>
      <c r="G114" s="175"/>
      <c r="H114" s="175"/>
    </row>
    <row r="115" spans="1:8" ht="15">
      <c r="A115" s="2"/>
      <c r="B115" s="2"/>
      <c r="C115" s="2"/>
      <c r="D115" s="2"/>
      <c r="E115" s="2"/>
      <c r="F115"/>
      <c r="G115" s="175"/>
      <c r="H115" s="175"/>
    </row>
    <row r="116" spans="1:8" ht="15">
      <c r="A116" s="2"/>
      <c r="B116" s="2"/>
      <c r="C116" s="2"/>
      <c r="D116" s="2"/>
      <c r="E116" s="2"/>
      <c r="F116"/>
      <c r="G116" s="175"/>
      <c r="H116" s="175"/>
    </row>
    <row r="117" spans="1:8" ht="15">
      <c r="A117" s="2"/>
      <c r="B117" s="2"/>
      <c r="C117" s="2"/>
      <c r="D117" s="2"/>
      <c r="E117" s="2"/>
      <c r="F117"/>
      <c r="G117" s="175"/>
      <c r="H117" s="175"/>
    </row>
    <row r="118" spans="1:8" ht="15">
      <c r="A118" s="2"/>
      <c r="B118" s="2"/>
      <c r="C118" s="2"/>
      <c r="D118" s="2"/>
      <c r="E118" s="2"/>
      <c r="F118"/>
      <c r="G118" s="175"/>
      <c r="H118" s="175"/>
    </row>
    <row r="119" spans="1:8" ht="15">
      <c r="A119" s="2"/>
      <c r="B119" s="2"/>
      <c r="C119" s="2"/>
      <c r="D119" s="2"/>
      <c r="E119" s="2"/>
      <c r="F119"/>
      <c r="G119" s="175"/>
      <c r="H119" s="175"/>
    </row>
    <row r="120" spans="1:8" ht="15">
      <c r="A120" s="2"/>
      <c r="B120" s="2"/>
      <c r="C120" s="2"/>
      <c r="D120" s="2"/>
      <c r="E120" s="2"/>
      <c r="F120"/>
      <c r="G120" s="175"/>
      <c r="H120" s="175"/>
    </row>
    <row r="121" spans="1:8" ht="15">
      <c r="A121" s="2"/>
      <c r="B121" s="2"/>
      <c r="C121" s="2"/>
      <c r="D121" s="2"/>
      <c r="E121" s="2"/>
      <c r="F121"/>
      <c r="G121" s="175"/>
      <c r="H121" s="175"/>
    </row>
    <row r="122" spans="1:8" ht="15">
      <c r="A122" s="2"/>
      <c r="B122" s="2"/>
      <c r="C122" s="2"/>
      <c r="D122" s="2"/>
      <c r="E122" s="2"/>
      <c r="F122"/>
      <c r="G122" s="175"/>
      <c r="H122" s="175"/>
    </row>
    <row r="123" spans="1:8" ht="15">
      <c r="A123" s="2"/>
      <c r="B123" s="2"/>
      <c r="C123" s="2"/>
      <c r="D123" s="2"/>
      <c r="E123" s="2"/>
      <c r="F123"/>
      <c r="G123" s="175"/>
      <c r="H123" s="175"/>
    </row>
    <row r="124" spans="1:8" ht="15">
      <c r="A124" s="2"/>
      <c r="B124" s="2"/>
      <c r="C124" s="2"/>
      <c r="D124" s="2"/>
      <c r="E124" s="2"/>
      <c r="F124"/>
      <c r="G124" s="175"/>
      <c r="H124" s="175"/>
    </row>
    <row r="125" spans="1:8" ht="15">
      <c r="A125" s="2"/>
      <c r="B125" s="2"/>
      <c r="C125" s="2"/>
      <c r="D125" s="2"/>
      <c r="E125" s="2"/>
      <c r="F125"/>
      <c r="G125" s="175"/>
      <c r="H125" s="175"/>
    </row>
    <row r="126" spans="1:8" ht="15">
      <c r="A126" s="2"/>
      <c r="B126" s="2"/>
      <c r="C126" s="2"/>
      <c r="D126" s="2"/>
      <c r="E126" s="2"/>
      <c r="F126"/>
      <c r="G126" s="175"/>
      <c r="H126" s="175"/>
    </row>
    <row r="127" spans="1:8" ht="15">
      <c r="A127" s="2"/>
      <c r="B127" s="2"/>
      <c r="C127" s="2"/>
      <c r="D127" s="2"/>
      <c r="E127" s="2"/>
      <c r="F127"/>
      <c r="G127" s="175"/>
      <c r="H127" s="175"/>
    </row>
    <row r="128" spans="1:8" ht="15">
      <c r="A128" s="2"/>
      <c r="B128" s="2"/>
      <c r="C128" s="2"/>
      <c r="D128" s="2"/>
      <c r="E128" s="2"/>
      <c r="F128"/>
      <c r="G128" s="175"/>
      <c r="H128" s="175"/>
    </row>
    <row r="129" spans="1:8" ht="15">
      <c r="A129" s="2"/>
      <c r="B129" s="2"/>
      <c r="C129" s="2"/>
      <c r="D129" s="2"/>
      <c r="E129" s="2"/>
      <c r="F129"/>
      <c r="G129" s="175"/>
      <c r="H129" s="175"/>
    </row>
    <row r="130" spans="1:8" ht="15">
      <c r="A130" s="2"/>
      <c r="B130" s="2"/>
      <c r="C130" s="2"/>
      <c r="D130" s="2"/>
      <c r="E130" s="2"/>
      <c r="F130"/>
      <c r="G130" s="175"/>
      <c r="H130" s="175"/>
    </row>
    <row r="131" spans="1:8" ht="15">
      <c r="A131" s="2"/>
      <c r="B131" s="2"/>
      <c r="C131" s="2"/>
      <c r="D131" s="2"/>
      <c r="E131" s="2"/>
      <c r="F131"/>
      <c r="G131" s="175"/>
      <c r="H131" s="175"/>
    </row>
    <row r="132" spans="1:8" ht="15">
      <c r="A132" s="2"/>
      <c r="B132" s="2"/>
      <c r="C132" s="2"/>
      <c r="D132" s="2"/>
      <c r="E132" s="2"/>
      <c r="F132"/>
      <c r="G132" s="175"/>
      <c r="H132" s="175"/>
    </row>
    <row r="133" spans="1:8" ht="15">
      <c r="A133" s="2"/>
      <c r="B133" s="2"/>
      <c r="C133" s="2"/>
      <c r="D133" s="2"/>
      <c r="E133" s="2"/>
      <c r="F133"/>
      <c r="G133" s="175"/>
      <c r="H133" s="175"/>
    </row>
    <row r="134" spans="1:8" ht="15">
      <c r="A134" s="2"/>
      <c r="B134" s="2"/>
      <c r="C134" s="2"/>
      <c r="D134" s="2"/>
      <c r="E134" s="2"/>
      <c r="F134"/>
      <c r="G134" s="175"/>
      <c r="H134" s="175"/>
    </row>
    <row r="135" spans="1:8" ht="15">
      <c r="A135" s="2"/>
      <c r="B135" s="2"/>
      <c r="C135" s="2"/>
      <c r="D135" s="2"/>
      <c r="E135" s="2"/>
      <c r="F135"/>
      <c r="G135" s="175"/>
      <c r="H135" s="175"/>
    </row>
    <row r="136" spans="1:8" ht="15">
      <c r="A136" s="2"/>
      <c r="B136" s="2"/>
      <c r="C136" s="2"/>
      <c r="D136" s="2"/>
      <c r="E136" s="2"/>
      <c r="F136"/>
      <c r="G136" s="175"/>
      <c r="H136" s="175"/>
    </row>
    <row r="137" spans="1:8" ht="15">
      <c r="A137" s="2"/>
      <c r="B137" s="2"/>
      <c r="C137" s="2"/>
      <c r="D137" s="2"/>
      <c r="E137" s="2"/>
      <c r="F137"/>
      <c r="G137" s="175"/>
      <c r="H137" s="175"/>
    </row>
    <row r="138" spans="1:8" ht="15">
      <c r="A138" s="2"/>
      <c r="B138" s="2"/>
      <c r="C138" s="2"/>
      <c r="D138" s="2"/>
      <c r="E138" s="2"/>
      <c r="F138"/>
      <c r="G138" s="175"/>
      <c r="H138" s="175"/>
    </row>
    <row r="139" spans="1:8" ht="15">
      <c r="A139" s="2"/>
      <c r="B139" s="2"/>
      <c r="C139" s="2"/>
      <c r="D139" s="2"/>
      <c r="E139" s="2"/>
      <c r="F139"/>
      <c r="G139" s="175"/>
      <c r="H139" s="175"/>
    </row>
    <row r="140" spans="1:8" ht="15">
      <c r="A140" s="2"/>
      <c r="B140" s="2"/>
      <c r="C140" s="2"/>
      <c r="D140" s="2"/>
      <c r="E140" s="2"/>
      <c r="F140"/>
      <c r="G140" s="175"/>
      <c r="H140" s="175"/>
    </row>
    <row r="141" spans="1:8" ht="15">
      <c r="A141" s="2"/>
      <c r="B141" s="2"/>
      <c r="C141" s="2"/>
      <c r="D141" s="2"/>
      <c r="E141" s="2"/>
      <c r="F141"/>
      <c r="G141" s="175"/>
      <c r="H141" s="175"/>
    </row>
    <row r="142" spans="1:8" ht="15">
      <c r="A142" s="2"/>
      <c r="B142" s="2"/>
      <c r="C142" s="2"/>
      <c r="D142" s="2"/>
      <c r="E142" s="2"/>
      <c r="F142"/>
      <c r="G142" s="175"/>
      <c r="H142" s="175"/>
    </row>
    <row r="143" spans="1:8" ht="15">
      <c r="A143" s="2"/>
      <c r="B143" s="2"/>
      <c r="C143" s="2"/>
      <c r="D143" s="2"/>
      <c r="E143" s="2"/>
      <c r="F143"/>
      <c r="G143" s="175"/>
      <c r="H143" s="175"/>
    </row>
    <row r="144" spans="1:8" ht="15">
      <c r="A144" s="2"/>
      <c r="B144" s="2"/>
      <c r="C144" s="2"/>
      <c r="D144" s="2"/>
      <c r="E144" s="2"/>
      <c r="F144"/>
      <c r="G144" s="175"/>
      <c r="H144" s="175"/>
    </row>
    <row r="145" spans="1:8" ht="15">
      <c r="A145" s="2"/>
      <c r="B145" s="2"/>
      <c r="C145" s="2"/>
      <c r="D145" s="2"/>
      <c r="E145" s="2"/>
      <c r="F145"/>
      <c r="G145" s="175"/>
      <c r="H145" s="175"/>
    </row>
    <row r="146" spans="1:8" ht="15">
      <c r="A146" s="2"/>
      <c r="B146" s="2"/>
      <c r="C146" s="2"/>
      <c r="D146" s="2"/>
      <c r="E146" s="2"/>
      <c r="F146"/>
      <c r="G146" s="175"/>
      <c r="H146" s="175"/>
    </row>
    <row r="147" spans="1:8" ht="15">
      <c r="A147" s="2"/>
      <c r="B147" s="2"/>
      <c r="C147" s="2"/>
      <c r="D147" s="2"/>
      <c r="E147" s="2"/>
      <c r="F147"/>
      <c r="G147" s="175"/>
      <c r="H147" s="175"/>
    </row>
    <row r="148" spans="1:8" ht="15">
      <c r="A148" s="2"/>
      <c r="B148" s="2"/>
      <c r="C148" s="2"/>
      <c r="D148" s="2"/>
      <c r="E148" s="2"/>
      <c r="F148"/>
      <c r="G148" s="175"/>
      <c r="H148" s="175"/>
    </row>
    <row r="149" spans="1:8" ht="15">
      <c r="A149" s="2"/>
      <c r="B149" s="2"/>
      <c r="C149" s="2"/>
      <c r="D149" s="2"/>
      <c r="E149" s="2"/>
      <c r="F149"/>
      <c r="G149" s="175"/>
      <c r="H149" s="175"/>
    </row>
    <row r="150" spans="1:8" ht="15">
      <c r="A150" s="2"/>
      <c r="B150" s="2"/>
      <c r="C150" s="2"/>
      <c r="D150" s="2"/>
      <c r="E150" s="2"/>
      <c r="F150"/>
      <c r="G150" s="175"/>
      <c r="H150" s="175"/>
    </row>
    <row r="151" spans="1:8" ht="15">
      <c r="A151" s="2"/>
      <c r="B151" s="2"/>
      <c r="C151" s="2"/>
      <c r="D151" s="2"/>
      <c r="E151" s="2"/>
      <c r="F151"/>
      <c r="G151" s="175"/>
      <c r="H151" s="175"/>
    </row>
    <row r="152" spans="1:8" ht="15">
      <c r="A152" s="2"/>
      <c r="B152" s="2"/>
      <c r="C152" s="2"/>
      <c r="D152" s="2"/>
      <c r="E152" s="2"/>
      <c r="F152"/>
      <c r="G152" s="175"/>
      <c r="H152" s="175"/>
    </row>
    <row r="153" spans="1:8" ht="15">
      <c r="A153" s="2"/>
      <c r="B153" s="2"/>
      <c r="C153" s="2"/>
      <c r="D153" s="2"/>
      <c r="E153" s="2"/>
      <c r="F153"/>
      <c r="G153" s="175"/>
      <c r="H153" s="175"/>
    </row>
    <row r="154" spans="1:8" ht="15">
      <c r="A154" s="2"/>
      <c r="B154" s="2"/>
      <c r="C154" s="2"/>
      <c r="D154" s="2"/>
      <c r="E154" s="2"/>
      <c r="F154"/>
      <c r="G154" s="175"/>
      <c r="H154" s="175"/>
    </row>
    <row r="155" spans="1:8" ht="15">
      <c r="A155" s="2"/>
      <c r="B155" s="2"/>
      <c r="C155" s="2"/>
      <c r="D155" s="2"/>
      <c r="E155" s="2"/>
      <c r="F155"/>
      <c r="G155" s="175"/>
      <c r="H155" s="175"/>
    </row>
    <row r="156" spans="1:8" ht="15">
      <c r="A156" s="2"/>
      <c r="B156" s="2"/>
      <c r="C156" s="2"/>
      <c r="D156" s="2"/>
      <c r="E156" s="2"/>
      <c r="F156"/>
      <c r="G156" s="175"/>
      <c r="H156" s="175"/>
    </row>
    <row r="157" spans="1:8" ht="15">
      <c r="A157" s="2"/>
      <c r="B157" s="2"/>
      <c r="C157" s="2"/>
      <c r="D157" s="2"/>
      <c r="E157" s="2"/>
      <c r="F157"/>
      <c r="G157" s="175"/>
      <c r="H157" s="175"/>
    </row>
    <row r="158" spans="1:8" ht="15">
      <c r="A158" s="2"/>
      <c r="B158" s="2"/>
      <c r="C158" s="2"/>
      <c r="D158" s="2"/>
      <c r="E158" s="2"/>
      <c r="F158"/>
      <c r="G158" s="175"/>
      <c r="H158" s="175"/>
    </row>
    <row r="159" spans="1:8" ht="15">
      <c r="A159" s="2"/>
      <c r="B159" s="2"/>
      <c r="C159" s="2"/>
      <c r="D159" s="2"/>
      <c r="E159" s="2"/>
      <c r="F159"/>
      <c r="G159" s="175"/>
      <c r="H159" s="175"/>
    </row>
    <row r="160" spans="1:8" ht="15">
      <c r="A160" s="2"/>
      <c r="B160" s="2"/>
      <c r="C160" s="2"/>
      <c r="D160" s="2"/>
      <c r="E160" s="2"/>
      <c r="F160"/>
      <c r="G160" s="175"/>
      <c r="H160" s="175"/>
    </row>
    <row r="161" spans="1:8" ht="15">
      <c r="A161" s="2"/>
      <c r="B161" s="2"/>
      <c r="C161" s="2"/>
      <c r="D161" s="2"/>
      <c r="E161" s="2"/>
      <c r="F161"/>
      <c r="G161" s="175"/>
      <c r="H161" s="175"/>
    </row>
    <row r="162" spans="1:8" ht="15">
      <c r="A162" s="2"/>
      <c r="B162" s="2"/>
      <c r="C162" s="2"/>
      <c r="D162" s="2"/>
      <c r="E162" s="2"/>
      <c r="F162"/>
      <c r="G162" s="175"/>
      <c r="H162" s="175"/>
    </row>
    <row r="163" spans="1:8" ht="15">
      <c r="A163" s="2"/>
      <c r="B163" s="2"/>
      <c r="C163" s="2"/>
      <c r="D163" s="2"/>
      <c r="E163" s="2"/>
      <c r="F163"/>
      <c r="G163" s="175"/>
      <c r="H163" s="175"/>
    </row>
    <row r="164" spans="1:8" ht="15">
      <c r="A164" s="2"/>
      <c r="B164" s="2"/>
      <c r="C164" s="2"/>
      <c r="D164" s="2"/>
      <c r="E164" s="2"/>
      <c r="F164"/>
      <c r="G164" s="175"/>
      <c r="H164" s="175"/>
    </row>
    <row r="165" spans="1:8" ht="15">
      <c r="A165" s="2"/>
      <c r="B165" s="2"/>
      <c r="C165" s="2"/>
      <c r="D165" s="2"/>
      <c r="E165" s="2"/>
      <c r="F165"/>
      <c r="G165" s="175"/>
      <c r="H165" s="175"/>
    </row>
    <row r="166" spans="1:8" ht="15">
      <c r="A166" s="2"/>
      <c r="B166" s="2"/>
      <c r="C166" s="2"/>
      <c r="D166" s="2"/>
      <c r="E166" s="2"/>
      <c r="F166"/>
      <c r="G166" s="175"/>
      <c r="H166" s="175"/>
    </row>
    <row r="167" spans="1:8" ht="15">
      <c r="A167" s="2"/>
      <c r="B167" s="2"/>
      <c r="C167" s="2"/>
      <c r="D167" s="2"/>
      <c r="E167" s="2"/>
      <c r="F167"/>
      <c r="G167" s="175"/>
      <c r="H167" s="175"/>
    </row>
    <row r="168" spans="1:8" ht="15">
      <c r="A168" s="2"/>
      <c r="B168" s="2"/>
      <c r="C168" s="2"/>
      <c r="D168" s="2"/>
      <c r="E168" s="2"/>
      <c r="F168"/>
      <c r="G168" s="175"/>
      <c r="H168" s="175"/>
    </row>
    <row r="169" spans="1:8" ht="15">
      <c r="A169" s="2"/>
      <c r="B169" s="2"/>
      <c r="C169" s="2"/>
      <c r="D169" s="2"/>
      <c r="E169" s="2"/>
      <c r="F169"/>
      <c r="G169" s="175"/>
      <c r="H169" s="175"/>
    </row>
    <row r="170" spans="1:8" ht="15">
      <c r="A170" s="2"/>
      <c r="B170" s="2"/>
      <c r="C170" s="2"/>
      <c r="D170" s="2"/>
      <c r="E170" s="2"/>
      <c r="F170"/>
      <c r="G170" s="175"/>
      <c r="H170" s="175"/>
    </row>
    <row r="171" spans="1:8" ht="15">
      <c r="A171" s="2"/>
      <c r="B171" s="2"/>
      <c r="C171" s="2"/>
      <c r="D171" s="2"/>
      <c r="E171" s="2"/>
      <c r="F171"/>
      <c r="G171" s="175"/>
      <c r="H171" s="175"/>
    </row>
    <row r="172" spans="1:8" ht="15">
      <c r="A172" s="2"/>
      <c r="B172" s="2"/>
      <c r="C172" s="2"/>
      <c r="D172" s="2"/>
      <c r="E172" s="2"/>
      <c r="F172"/>
      <c r="G172" s="175"/>
      <c r="H172" s="175"/>
    </row>
    <row r="173" spans="1:8" ht="15">
      <c r="A173" s="2"/>
      <c r="B173" s="2"/>
      <c r="C173" s="2"/>
      <c r="D173" s="2"/>
      <c r="E173" s="2"/>
      <c r="F173"/>
      <c r="G173" s="175"/>
      <c r="H173" s="175"/>
    </row>
    <row r="174" spans="1:8" ht="15">
      <c r="A174" s="2"/>
      <c r="B174" s="2"/>
      <c r="C174" s="2"/>
      <c r="D174" s="2"/>
      <c r="E174" s="2"/>
      <c r="F174"/>
      <c r="G174" s="175"/>
      <c r="H174" s="175"/>
    </row>
    <row r="175" spans="1:8" ht="15">
      <c r="A175" s="2"/>
      <c r="B175" s="2"/>
      <c r="C175" s="2"/>
      <c r="D175" s="2"/>
      <c r="E175" s="2"/>
      <c r="F175"/>
      <c r="G175" s="175"/>
      <c r="H175" s="175"/>
    </row>
    <row r="176" spans="1:8" ht="15">
      <c r="A176" s="2"/>
      <c r="B176" s="2"/>
      <c r="C176" s="2"/>
      <c r="D176" s="2"/>
      <c r="E176" s="2"/>
      <c r="F176"/>
      <c r="G176" s="175"/>
      <c r="H176" s="175"/>
    </row>
    <row r="177" spans="1:8" ht="15">
      <c r="A177" s="2"/>
      <c r="B177" s="2"/>
      <c r="C177" s="2"/>
      <c r="D177" s="2"/>
      <c r="E177" s="2"/>
      <c r="F177"/>
      <c r="G177" s="175"/>
      <c r="H177" s="175"/>
    </row>
    <row r="178" spans="1:8" ht="15">
      <c r="A178" s="2"/>
      <c r="B178" s="2"/>
      <c r="C178" s="2"/>
      <c r="D178" s="2"/>
      <c r="E178" s="2"/>
      <c r="F178"/>
      <c r="G178" s="175"/>
      <c r="H178" s="175"/>
    </row>
    <row r="179" spans="1:8" ht="15">
      <c r="A179" s="2"/>
      <c r="B179" s="2"/>
      <c r="C179" s="2"/>
      <c r="D179" s="2"/>
      <c r="E179" s="2"/>
      <c r="F179"/>
      <c r="G179" s="175"/>
      <c r="H179" s="175"/>
    </row>
    <row r="180" spans="1:8" ht="15">
      <c r="A180" s="2"/>
      <c r="B180" s="2"/>
      <c r="C180" s="2"/>
      <c r="D180" s="2"/>
      <c r="E180" s="2"/>
      <c r="F180"/>
      <c r="G180" s="175"/>
      <c r="H180" s="175"/>
    </row>
    <row r="181" spans="1:8" ht="15">
      <c r="A181" s="2"/>
      <c r="B181" s="2"/>
      <c r="C181" s="2"/>
      <c r="D181" s="2"/>
      <c r="E181" s="2"/>
      <c r="F181"/>
      <c r="G181" s="175"/>
      <c r="H181" s="175"/>
    </row>
    <row r="182" spans="1:8" ht="15">
      <c r="A182" s="2"/>
      <c r="B182" s="2"/>
      <c r="C182" s="2"/>
      <c r="D182" s="2"/>
      <c r="E182" s="2"/>
      <c r="F182"/>
      <c r="G182" s="175"/>
      <c r="H182" s="175"/>
    </row>
    <row r="183" spans="1:8" ht="15">
      <c r="A183" s="2"/>
      <c r="B183" s="2"/>
      <c r="C183" s="2"/>
      <c r="D183" s="2"/>
      <c r="E183" s="2"/>
      <c r="F183"/>
      <c r="G183" s="175"/>
      <c r="H183" s="175"/>
    </row>
    <row r="184" spans="1:8" ht="15">
      <c r="A184" s="2"/>
      <c r="B184" s="2"/>
      <c r="C184" s="2"/>
      <c r="D184" s="2"/>
      <c r="E184" s="2"/>
      <c r="F184"/>
      <c r="G184" s="175"/>
      <c r="H184" s="175"/>
    </row>
    <row r="185" spans="1:8" ht="15">
      <c r="A185" s="2"/>
      <c r="B185" s="2"/>
      <c r="C185" s="2"/>
      <c r="D185" s="2"/>
      <c r="E185" s="2"/>
      <c r="F185"/>
      <c r="G185" s="175"/>
      <c r="H185" s="175"/>
    </row>
    <row r="186" spans="1:8" ht="15">
      <c r="A186" s="2"/>
      <c r="B186" s="2"/>
      <c r="C186" s="2"/>
      <c r="D186" s="2"/>
      <c r="E186" s="2"/>
      <c r="F186"/>
      <c r="G186" s="175"/>
      <c r="H186" s="175"/>
    </row>
    <row r="187" spans="1:8" ht="15">
      <c r="A187" s="2"/>
      <c r="B187" s="2"/>
      <c r="C187" s="2"/>
      <c r="D187" s="2"/>
      <c r="E187" s="2"/>
      <c r="F187"/>
      <c r="G187" s="175"/>
      <c r="H187" s="175"/>
    </row>
    <row r="188" spans="1:8" ht="15">
      <c r="A188" s="2"/>
      <c r="B188" s="2"/>
      <c r="C188" s="2"/>
      <c r="D188" s="2"/>
      <c r="E188" s="2"/>
      <c r="F188"/>
      <c r="G188" s="175"/>
      <c r="H188" s="175"/>
    </row>
    <row r="189" spans="1:8" ht="15">
      <c r="A189" s="2"/>
      <c r="B189" s="2"/>
      <c r="C189" s="2"/>
      <c r="D189" s="2"/>
      <c r="E189" s="2"/>
      <c r="F189"/>
      <c r="G189" s="175"/>
      <c r="H189" s="175"/>
    </row>
    <row r="190" spans="1:8" ht="15">
      <c r="A190" s="2"/>
      <c r="B190" s="2"/>
      <c r="C190" s="2"/>
      <c r="D190" s="2"/>
      <c r="E190" s="2"/>
      <c r="F190"/>
      <c r="G190" s="175"/>
      <c r="H190" s="175"/>
    </row>
    <row r="191" spans="1:8" ht="15">
      <c r="A191" s="2"/>
      <c r="B191" s="2"/>
      <c r="C191" s="2"/>
      <c r="D191" s="2"/>
      <c r="E191" s="2"/>
      <c r="F191"/>
      <c r="G191" s="175"/>
      <c r="H191" s="175"/>
    </row>
    <row r="192" spans="1:8" ht="15">
      <c r="A192" s="2"/>
      <c r="B192" s="2"/>
      <c r="C192" s="2"/>
      <c r="D192" s="2"/>
      <c r="E192" s="2"/>
      <c r="F192"/>
      <c r="G192" s="175"/>
      <c r="H192" s="175"/>
    </row>
    <row r="193" spans="1:8" ht="15">
      <c r="A193" s="2"/>
      <c r="B193" s="2"/>
      <c r="C193" s="2"/>
      <c r="D193" s="2"/>
      <c r="E193" s="2"/>
      <c r="F193"/>
      <c r="G193" s="175"/>
      <c r="H193" s="175"/>
    </row>
    <row r="194" spans="1:8" ht="15">
      <c r="A194" s="2"/>
      <c r="B194" s="2"/>
      <c r="C194" s="2"/>
      <c r="D194" s="2"/>
      <c r="E194" s="2"/>
      <c r="F194"/>
      <c r="G194" s="175"/>
      <c r="H194" s="175"/>
    </row>
    <row r="195" spans="1:8" ht="15">
      <c r="A195" s="2"/>
      <c r="B195" s="2"/>
      <c r="C195" s="2"/>
      <c r="D195" s="2"/>
      <c r="E195" s="2"/>
      <c r="F195"/>
      <c r="G195" s="175"/>
      <c r="H195" s="175"/>
    </row>
    <row r="196" spans="1:8" ht="15">
      <c r="A196" s="2"/>
      <c r="B196" s="2"/>
      <c r="C196" s="2"/>
      <c r="D196" s="2"/>
      <c r="E196" s="2"/>
      <c r="F196"/>
      <c r="G196" s="175"/>
      <c r="H196" s="175"/>
    </row>
    <row r="197" spans="1:8" ht="15">
      <c r="A197" s="2"/>
      <c r="B197" s="2"/>
      <c r="C197" s="2"/>
      <c r="D197" s="2"/>
      <c r="E197" s="2"/>
      <c r="F197"/>
      <c r="G197" s="175"/>
      <c r="H197" s="175"/>
    </row>
    <row r="198" spans="1:8" ht="15">
      <c r="A198" s="2"/>
      <c r="B198" s="2"/>
      <c r="C198" s="2"/>
      <c r="D198" s="2"/>
      <c r="E198" s="2"/>
      <c r="F198"/>
      <c r="G198" s="175"/>
      <c r="H198" s="175"/>
    </row>
    <row r="199" spans="1:8" ht="15">
      <c r="A199" s="2"/>
      <c r="B199" s="2"/>
      <c r="C199" s="2"/>
      <c r="D199" s="2"/>
      <c r="E199" s="2"/>
      <c r="F199"/>
      <c r="G199" s="175"/>
      <c r="H199" s="175"/>
    </row>
    <row r="200" spans="1:8" ht="15">
      <c r="A200" s="2"/>
      <c r="B200" s="2"/>
      <c r="C200" s="2"/>
      <c r="D200" s="2"/>
      <c r="E200" s="2"/>
      <c r="F200"/>
      <c r="G200" s="175"/>
      <c r="H200" s="175"/>
    </row>
    <row r="201" spans="1:8" ht="15">
      <c r="A201" s="2"/>
      <c r="B201" s="2"/>
      <c r="C201" s="2"/>
      <c r="D201" s="2"/>
      <c r="E201" s="2"/>
      <c r="F201"/>
      <c r="G201" s="175"/>
      <c r="H201" s="175"/>
    </row>
    <row r="202" spans="1:8" ht="15">
      <c r="A202" s="2"/>
      <c r="B202" s="2"/>
      <c r="C202" s="2"/>
      <c r="D202" s="2"/>
      <c r="E202" s="2"/>
      <c r="F202"/>
      <c r="G202" s="175"/>
      <c r="H202" s="175"/>
    </row>
    <row r="203" spans="1:8" ht="15">
      <c r="A203" s="2"/>
      <c r="B203" s="2"/>
      <c r="C203" s="2"/>
      <c r="D203" s="2"/>
      <c r="E203" s="2"/>
      <c r="F203"/>
      <c r="G203" s="175"/>
      <c r="H203" s="175"/>
    </row>
    <row r="204" spans="1:8" ht="15">
      <c r="A204" s="2"/>
      <c r="B204" s="2"/>
      <c r="C204" s="2"/>
      <c r="D204" s="2"/>
      <c r="E204" s="2"/>
      <c r="F204"/>
      <c r="G204" s="175"/>
      <c r="H204" s="175"/>
    </row>
    <row r="205" spans="1:8" ht="15">
      <c r="A205" s="2"/>
      <c r="B205" s="2"/>
      <c r="C205" s="2"/>
      <c r="D205" s="2"/>
      <c r="E205" s="2"/>
      <c r="F205"/>
      <c r="G205" s="175"/>
      <c r="H205" s="175"/>
    </row>
    <row r="206" spans="1:8" ht="15">
      <c r="A206" s="2"/>
      <c r="B206" s="2"/>
      <c r="C206" s="2"/>
      <c r="D206" s="2"/>
      <c r="E206" s="2"/>
      <c r="F206"/>
      <c r="G206" s="175"/>
      <c r="H206" s="175"/>
    </row>
    <row r="207" spans="1:8" ht="15">
      <c r="A207" s="2"/>
      <c r="B207" s="2"/>
      <c r="C207" s="2"/>
      <c r="D207" s="2"/>
      <c r="E207" s="2"/>
      <c r="F207"/>
      <c r="G207" s="175"/>
      <c r="H207" s="175"/>
    </row>
    <row r="208" spans="1:8" ht="15">
      <c r="A208" s="2"/>
      <c r="B208" s="2"/>
      <c r="C208" s="2"/>
      <c r="D208" s="2"/>
      <c r="E208" s="2"/>
      <c r="F208"/>
      <c r="G208" s="175"/>
      <c r="H208" s="175"/>
    </row>
    <row r="209" spans="1:8" ht="15">
      <c r="A209" s="2"/>
      <c r="B209" s="2"/>
      <c r="C209" s="2"/>
      <c r="D209" s="2"/>
      <c r="E209" s="2"/>
      <c r="F209"/>
      <c r="G209" s="175"/>
      <c r="H209" s="175"/>
    </row>
    <row r="210" spans="1:8" ht="15">
      <c r="A210" s="2"/>
      <c r="B210" s="2"/>
      <c r="C210" s="2"/>
      <c r="D210" s="2"/>
      <c r="E210" s="2"/>
      <c r="F210"/>
      <c r="G210" s="175"/>
      <c r="H210" s="175"/>
    </row>
    <row r="211" spans="1:8" ht="15">
      <c r="A211" s="2"/>
      <c r="B211" s="2"/>
      <c r="C211" s="2"/>
      <c r="D211" s="2"/>
      <c r="E211" s="2"/>
      <c r="F211"/>
      <c r="G211" s="175"/>
      <c r="H211" s="175"/>
    </row>
    <row r="212" spans="1:8" ht="15">
      <c r="A212" s="2"/>
      <c r="B212" s="2"/>
      <c r="C212" s="2"/>
      <c r="D212" s="2"/>
      <c r="E212" s="2"/>
      <c r="F212"/>
      <c r="G212" s="175"/>
      <c r="H212" s="175"/>
    </row>
    <row r="213" spans="1:8" ht="15">
      <c r="A213" s="2"/>
      <c r="B213" s="2"/>
      <c r="C213" s="2"/>
      <c r="D213" s="2"/>
      <c r="E213" s="2"/>
      <c r="F213"/>
      <c r="G213" s="175"/>
      <c r="H213" s="175"/>
    </row>
    <row r="214" spans="1:8" ht="15">
      <c r="A214" s="2"/>
      <c r="B214" s="2"/>
      <c r="C214" s="2"/>
      <c r="D214" s="2"/>
      <c r="E214" s="2"/>
      <c r="F214"/>
      <c r="G214" s="175"/>
      <c r="H214" s="175"/>
    </row>
    <row r="215" spans="1:8" ht="15">
      <c r="A215" s="2"/>
      <c r="B215" s="2"/>
      <c r="C215" s="2"/>
      <c r="D215" s="2"/>
      <c r="E215" s="2"/>
      <c r="F215"/>
      <c r="G215" s="175"/>
      <c r="H215" s="175"/>
    </row>
    <row r="216" spans="1:8" ht="15">
      <c r="A216" s="2"/>
      <c r="B216" s="2"/>
      <c r="C216" s="2"/>
      <c r="D216" s="2"/>
      <c r="E216" s="2"/>
      <c r="F216"/>
      <c r="G216" s="175"/>
      <c r="H216" s="175"/>
    </row>
    <row r="217" spans="1:8" ht="15">
      <c r="A217" s="2"/>
      <c r="B217" s="2"/>
      <c r="C217" s="2"/>
      <c r="D217" s="2"/>
      <c r="E217" s="2"/>
      <c r="F217"/>
      <c r="G217" s="175"/>
      <c r="H217" s="175"/>
    </row>
    <row r="218" spans="1:8" ht="15">
      <c r="A218" s="2"/>
      <c r="B218" s="2"/>
      <c r="C218" s="2"/>
      <c r="D218" s="2"/>
      <c r="E218" s="2"/>
      <c r="F218"/>
      <c r="G218" s="175"/>
      <c r="H218" s="175"/>
    </row>
    <row r="219" spans="1:8" ht="15">
      <c r="A219" s="2"/>
      <c r="B219" s="2"/>
      <c r="C219" s="2"/>
      <c r="D219" s="2"/>
      <c r="E219" s="2"/>
      <c r="F219"/>
      <c r="G219" s="175"/>
      <c r="H219" s="175"/>
    </row>
    <row r="220" spans="1:8" ht="15">
      <c r="A220" s="2"/>
      <c r="B220" s="2"/>
      <c r="C220" s="2"/>
      <c r="D220" s="2"/>
      <c r="E220" s="2"/>
      <c r="F220"/>
      <c r="G220" s="175"/>
      <c r="H220" s="175"/>
    </row>
    <row r="221" spans="1:8" ht="15">
      <c r="A221" s="2"/>
      <c r="B221" s="2"/>
      <c r="C221" s="2"/>
      <c r="D221" s="2"/>
      <c r="E221" s="2"/>
      <c r="F221"/>
      <c r="G221" s="175"/>
      <c r="H221" s="175"/>
    </row>
    <row r="222" spans="1:8" ht="15">
      <c r="A222" s="2"/>
      <c r="B222" s="2"/>
      <c r="C222" s="2"/>
      <c r="D222" s="2"/>
      <c r="E222" s="2"/>
      <c r="F222"/>
      <c r="G222" s="175"/>
      <c r="H222" s="175"/>
    </row>
    <row r="223" spans="1:8" ht="15">
      <c r="A223" s="2"/>
      <c r="B223" s="2"/>
      <c r="C223" s="2"/>
      <c r="D223" s="2"/>
      <c r="E223" s="2"/>
      <c r="F223"/>
      <c r="G223" s="175"/>
      <c r="H223" s="175"/>
    </row>
    <row r="224" spans="1:8" ht="15">
      <c r="A224" s="2"/>
      <c r="B224" s="2"/>
      <c r="C224" s="2"/>
      <c r="D224" s="2"/>
      <c r="E224" s="2"/>
      <c r="F224"/>
      <c r="G224" s="175"/>
      <c r="H224" s="175"/>
    </row>
    <row r="225" spans="1:8" ht="15">
      <c r="A225" s="2"/>
      <c r="B225" s="2"/>
      <c r="C225" s="2"/>
      <c r="D225" s="2"/>
      <c r="E225" s="2"/>
      <c r="F225"/>
      <c r="G225" s="175"/>
      <c r="H225" s="175"/>
    </row>
    <row r="226" spans="1:8" ht="15">
      <c r="A226" s="2"/>
      <c r="B226" s="2"/>
      <c r="C226" s="2"/>
      <c r="D226" s="2"/>
      <c r="E226" s="2"/>
      <c r="F226"/>
      <c r="G226" s="175"/>
      <c r="H226" s="175"/>
    </row>
    <row r="227" spans="1:8" ht="15">
      <c r="A227" s="2"/>
      <c r="B227" s="2"/>
      <c r="C227" s="2"/>
      <c r="D227" s="2"/>
      <c r="E227" s="2"/>
      <c r="F227"/>
      <c r="G227" s="175"/>
      <c r="H227" s="175"/>
    </row>
    <row r="228" spans="1:8" ht="15">
      <c r="A228" s="2"/>
      <c r="B228" s="2"/>
      <c r="C228" s="2"/>
      <c r="D228" s="2"/>
      <c r="E228" s="2"/>
      <c r="F228"/>
      <c r="G228" s="175"/>
      <c r="H228" s="175"/>
    </row>
    <row r="229" spans="1:8" ht="15">
      <c r="A229" s="2"/>
      <c r="B229" s="2"/>
      <c r="C229" s="2"/>
      <c r="D229" s="2"/>
      <c r="E229" s="2"/>
      <c r="F229"/>
      <c r="G229" s="175"/>
      <c r="H229" s="175"/>
    </row>
    <row r="230" spans="1:8" ht="15">
      <c r="A230" s="2"/>
      <c r="B230" s="2"/>
      <c r="C230" s="2"/>
      <c r="D230" s="2"/>
      <c r="E230" s="2"/>
      <c r="F230"/>
      <c r="G230" s="175"/>
      <c r="H230" s="175"/>
    </row>
    <row r="231" spans="1:8" ht="15">
      <c r="A231" s="2"/>
      <c r="B231" s="2"/>
      <c r="C231" s="2"/>
      <c r="D231" s="2"/>
      <c r="E231" s="2"/>
      <c r="F231"/>
      <c r="G231" s="175"/>
      <c r="H231" s="175"/>
    </row>
    <row r="232" spans="1:8" ht="15">
      <c r="A232" s="2"/>
      <c r="B232" s="2"/>
      <c r="C232" s="2"/>
      <c r="D232" s="2"/>
      <c r="E232" s="2"/>
      <c r="F232"/>
      <c r="G232" s="175"/>
      <c r="H232" s="175"/>
    </row>
    <row r="233" spans="1:8" ht="15">
      <c r="A233" s="2"/>
      <c r="B233" s="2"/>
      <c r="C233" s="2"/>
      <c r="D233" s="2"/>
      <c r="E233" s="2"/>
      <c r="F233"/>
      <c r="G233" s="175"/>
      <c r="H233" s="175"/>
    </row>
    <row r="234" spans="1:8" ht="15">
      <c r="A234" s="2"/>
      <c r="B234" s="2"/>
      <c r="C234" s="2"/>
      <c r="D234" s="2"/>
      <c r="E234" s="2"/>
      <c r="F234"/>
      <c r="G234" s="175"/>
      <c r="H234" s="175"/>
    </row>
    <row r="235" spans="1:8" ht="15">
      <c r="A235" s="2"/>
      <c r="B235" s="2"/>
      <c r="C235" s="2"/>
      <c r="D235" s="2"/>
      <c r="E235" s="2"/>
      <c r="F235"/>
      <c r="G235" s="175"/>
      <c r="H235" s="175"/>
    </row>
    <row r="236" spans="1:8" ht="15">
      <c r="A236" s="2"/>
      <c r="B236" s="2"/>
      <c r="C236" s="2"/>
      <c r="D236" s="2"/>
      <c r="E236" s="2"/>
      <c r="F236"/>
      <c r="G236" s="175"/>
      <c r="H236" s="175"/>
    </row>
    <row r="237" spans="1:8" ht="15">
      <c r="A237" s="2"/>
      <c r="B237" s="2"/>
      <c r="C237" s="2"/>
      <c r="D237" s="2"/>
      <c r="E237" s="2"/>
      <c r="F237"/>
      <c r="G237" s="175"/>
      <c r="H237" s="175"/>
    </row>
    <row r="238" spans="1:8" ht="15">
      <c r="A238" s="2"/>
      <c r="B238" s="2"/>
      <c r="C238" s="2"/>
      <c r="D238" s="2"/>
      <c r="E238" s="2"/>
      <c r="F238"/>
      <c r="G238" s="175"/>
      <c r="H238" s="175"/>
    </row>
    <row r="239" spans="1:8" ht="15">
      <c r="A239" s="2"/>
      <c r="B239" s="2"/>
      <c r="C239" s="2"/>
      <c r="D239" s="2"/>
      <c r="E239" s="2"/>
      <c r="F239"/>
      <c r="G239" s="175"/>
      <c r="H239" s="175"/>
    </row>
    <row r="240" spans="1:8" ht="15">
      <c r="A240" s="2"/>
      <c r="B240" s="2"/>
      <c r="C240" s="2"/>
      <c r="D240" s="2"/>
      <c r="E240" s="2"/>
      <c r="F240"/>
      <c r="G240" s="175"/>
      <c r="H240" s="175"/>
    </row>
    <row r="241" spans="1:8" ht="15">
      <c r="A241" s="2"/>
      <c r="B241" s="2"/>
      <c r="C241" s="2"/>
      <c r="D241" s="2"/>
      <c r="E241" s="2"/>
      <c r="F241"/>
      <c r="G241" s="175"/>
      <c r="H241" s="175"/>
    </row>
    <row r="242" spans="1:8" ht="15">
      <c r="A242" s="2"/>
      <c r="B242" s="2"/>
      <c r="C242" s="2"/>
      <c r="D242" s="2"/>
      <c r="E242" s="2"/>
      <c r="F242"/>
      <c r="G242" s="175"/>
      <c r="H242" s="175"/>
    </row>
    <row r="243" spans="1:8" ht="15">
      <c r="A243" s="2"/>
      <c r="B243" s="2"/>
      <c r="C243" s="2"/>
      <c r="D243" s="2"/>
      <c r="E243" s="2"/>
      <c r="F243"/>
      <c r="G243" s="175"/>
      <c r="H243" s="175"/>
    </row>
    <row r="244" spans="1:8" ht="15">
      <c r="A244" s="2"/>
      <c r="B244" s="2"/>
      <c r="C244" s="2"/>
      <c r="D244" s="2"/>
      <c r="E244" s="2"/>
      <c r="F244"/>
      <c r="G244" s="175"/>
      <c r="H244" s="175"/>
    </row>
    <row r="245" spans="1:8" ht="15">
      <c r="A245" s="2"/>
      <c r="B245" s="2"/>
      <c r="C245" s="2"/>
      <c r="D245" s="2"/>
      <c r="E245" s="2"/>
      <c r="F245"/>
      <c r="G245" s="175"/>
      <c r="H245" s="175"/>
    </row>
    <row r="246" spans="1:8" ht="15">
      <c r="A246" s="2"/>
      <c r="B246" s="2"/>
      <c r="C246" s="2"/>
      <c r="D246" s="2"/>
      <c r="E246" s="2"/>
      <c r="F246"/>
      <c r="G246" s="175"/>
      <c r="H246" s="175"/>
    </row>
    <row r="247" spans="1:8" ht="15">
      <c r="A247" s="2"/>
      <c r="B247" s="2"/>
      <c r="C247" s="2"/>
      <c r="D247" s="2"/>
      <c r="E247" s="2"/>
      <c r="F247"/>
      <c r="G247" s="175"/>
      <c r="H247" s="175"/>
    </row>
    <row r="248" spans="1:8" ht="15">
      <c r="A248" s="2"/>
      <c r="B248" s="2"/>
      <c r="C248" s="2"/>
      <c r="D248" s="2"/>
      <c r="E248" s="2"/>
      <c r="F248"/>
      <c r="G248" s="175"/>
      <c r="H248" s="175"/>
    </row>
    <row r="249" spans="1:8" ht="15">
      <c r="A249" s="2"/>
      <c r="B249" s="2"/>
      <c r="C249" s="2"/>
      <c r="D249" s="2"/>
      <c r="E249" s="2"/>
      <c r="F249"/>
      <c r="G249" s="175"/>
      <c r="H249" s="175"/>
    </row>
    <row r="250" spans="1:8" ht="15">
      <c r="A250" s="2"/>
      <c r="B250" s="2"/>
      <c r="C250" s="2"/>
      <c r="D250" s="2"/>
      <c r="E250" s="2"/>
      <c r="F250"/>
      <c r="G250" s="175"/>
      <c r="H250" s="175"/>
    </row>
    <row r="251" spans="1:8" ht="15">
      <c r="A251" s="2"/>
      <c r="B251" s="2"/>
      <c r="C251" s="2"/>
      <c r="D251" s="2"/>
      <c r="E251" s="2"/>
      <c r="F251"/>
      <c r="G251" s="175"/>
      <c r="H251" s="175"/>
    </row>
    <row r="252" spans="1:8" ht="15">
      <c r="A252" s="2"/>
      <c r="B252" s="2"/>
      <c r="C252" s="2"/>
      <c r="D252" s="2"/>
      <c r="E252" s="2"/>
      <c r="F252"/>
      <c r="G252" s="175"/>
      <c r="H252" s="175"/>
    </row>
    <row r="253" spans="1:8" ht="15">
      <c r="A253" s="2"/>
      <c r="B253" s="2"/>
      <c r="C253" s="2"/>
      <c r="D253" s="2"/>
      <c r="E253" s="2"/>
      <c r="F253"/>
      <c r="G253" s="175"/>
      <c r="H253" s="175"/>
    </row>
    <row r="254" spans="1:8" ht="15">
      <c r="A254" s="2"/>
      <c r="B254" s="2"/>
      <c r="C254" s="2"/>
      <c r="D254" s="2"/>
      <c r="E254" s="2"/>
      <c r="F254"/>
      <c r="G254" s="175"/>
      <c r="H254" s="175"/>
    </row>
    <row r="255" spans="1:8" ht="15">
      <c r="A255" s="2"/>
      <c r="B255" s="2"/>
      <c r="C255" s="2"/>
      <c r="D255" s="2"/>
      <c r="E255" s="2"/>
      <c r="F255"/>
      <c r="G255" s="175"/>
      <c r="H255" s="175"/>
    </row>
    <row r="256" spans="1:8" ht="15">
      <c r="A256" s="2"/>
      <c r="B256" s="2"/>
      <c r="C256" s="2"/>
      <c r="D256" s="2"/>
      <c r="E256" s="2"/>
      <c r="F256"/>
      <c r="G256" s="175"/>
      <c r="H256" s="175"/>
    </row>
    <row r="257" spans="1:8" ht="15">
      <c r="A257" s="2"/>
      <c r="B257" s="2"/>
      <c r="C257" s="2"/>
      <c r="D257" s="2"/>
      <c r="E257" s="2"/>
      <c r="F257"/>
      <c r="G257" s="175"/>
      <c r="H257" s="175"/>
    </row>
    <row r="258" spans="1:8" ht="15">
      <c r="A258" s="2"/>
      <c r="B258" s="2"/>
      <c r="C258" s="2"/>
      <c r="D258" s="2"/>
      <c r="E258" s="2"/>
      <c r="F258"/>
      <c r="G258" s="175"/>
      <c r="H258" s="175"/>
    </row>
    <row r="259" spans="1:8" ht="15">
      <c r="A259" s="2"/>
      <c r="B259" s="2"/>
      <c r="C259" s="2"/>
      <c r="D259" s="2"/>
      <c r="E259" s="2"/>
      <c r="F259"/>
      <c r="G259" s="175"/>
      <c r="H259" s="175"/>
    </row>
    <row r="260" spans="1:8" ht="15">
      <c r="A260" s="2"/>
      <c r="B260" s="2"/>
      <c r="C260" s="2"/>
      <c r="D260" s="2"/>
      <c r="E260" s="2"/>
      <c r="F260"/>
      <c r="G260" s="175"/>
      <c r="H260" s="175"/>
    </row>
    <row r="261" spans="1:8" ht="15">
      <c r="A261" s="2"/>
      <c r="B261" s="2"/>
      <c r="C261" s="2"/>
      <c r="D261" s="2"/>
      <c r="E261" s="2"/>
      <c r="F261"/>
      <c r="G261" s="175"/>
      <c r="H261" s="175"/>
    </row>
    <row r="262" spans="1:8" ht="15">
      <c r="A262" s="2"/>
      <c r="B262" s="2"/>
      <c r="C262" s="2"/>
      <c r="D262" s="2"/>
      <c r="E262" s="2"/>
      <c r="F262"/>
      <c r="G262" s="175"/>
      <c r="H262" s="175"/>
    </row>
    <row r="263" spans="1:8" ht="15">
      <c r="A263" s="2"/>
      <c r="B263" s="2"/>
      <c r="C263" s="2"/>
      <c r="D263" s="2"/>
      <c r="E263" s="2"/>
      <c r="F263"/>
      <c r="G263" s="175"/>
      <c r="H263" s="175"/>
    </row>
    <row r="264" spans="1:8" ht="15">
      <c r="A264" s="2"/>
      <c r="B264" s="2"/>
      <c r="C264" s="2"/>
      <c r="D264" s="2"/>
      <c r="E264" s="2"/>
      <c r="F264"/>
      <c r="G264" s="175"/>
      <c r="H264" s="175"/>
    </row>
    <row r="265" spans="1:8" ht="15">
      <c r="A265" s="2"/>
      <c r="B265" s="2"/>
      <c r="C265" s="2"/>
      <c r="D265" s="2"/>
      <c r="E265" s="2"/>
      <c r="F265"/>
      <c r="G265" s="175"/>
      <c r="H265" s="175"/>
    </row>
    <row r="266" spans="1:8" ht="15">
      <c r="A266" s="2"/>
      <c r="B266" s="2"/>
      <c r="C266" s="2"/>
      <c r="D266" s="2"/>
      <c r="E266" s="2"/>
      <c r="F266"/>
      <c r="G266" s="175"/>
      <c r="H266" s="175"/>
    </row>
    <row r="267" spans="1:8" ht="15">
      <c r="A267" s="2"/>
      <c r="B267" s="2"/>
      <c r="C267" s="2"/>
      <c r="D267" s="2"/>
      <c r="E267" s="2"/>
      <c r="F267"/>
      <c r="G267" s="175"/>
      <c r="H267" s="175"/>
    </row>
    <row r="268" spans="1:8" ht="15">
      <c r="A268" s="2"/>
      <c r="B268" s="2"/>
      <c r="C268" s="2"/>
      <c r="D268" s="2"/>
      <c r="E268" s="2"/>
      <c r="F268"/>
      <c r="G268" s="175"/>
      <c r="H268" s="175"/>
    </row>
    <row r="269" spans="1:8" ht="15">
      <c r="A269" s="2"/>
      <c r="B269" s="2"/>
      <c r="C269" s="2"/>
      <c r="D269" s="2"/>
      <c r="E269" s="2"/>
      <c r="F269"/>
      <c r="G269" s="175"/>
      <c r="H269" s="175"/>
    </row>
    <row r="270" spans="1:8" ht="15">
      <c r="A270" s="2"/>
      <c r="B270" s="2"/>
      <c r="C270" s="2"/>
      <c r="D270" s="2"/>
      <c r="E270" s="2"/>
      <c r="F270"/>
      <c r="G270" s="175"/>
      <c r="H270" s="175"/>
    </row>
    <row r="271" spans="1:8" ht="15">
      <c r="A271" s="2"/>
      <c r="B271" s="2"/>
      <c r="C271" s="2"/>
      <c r="D271" s="2"/>
      <c r="E271" s="2"/>
      <c r="F271"/>
      <c r="G271" s="175"/>
      <c r="H271" s="175"/>
    </row>
    <row r="272" spans="1:8" ht="15">
      <c r="A272" s="2"/>
      <c r="B272" s="2"/>
      <c r="C272" s="2"/>
      <c r="D272" s="2"/>
      <c r="E272" s="2"/>
      <c r="F272"/>
      <c r="G272" s="175"/>
      <c r="H272" s="175"/>
    </row>
    <row r="273" spans="1:8" ht="15">
      <c r="A273" s="2"/>
      <c r="B273" s="2"/>
      <c r="C273" s="2"/>
      <c r="D273" s="2"/>
      <c r="E273" s="2"/>
      <c r="F273"/>
      <c r="G273" s="175"/>
      <c r="H273" s="175"/>
    </row>
    <row r="274" spans="1:8" ht="15">
      <c r="A274" s="2"/>
      <c r="B274" s="2"/>
      <c r="C274" s="2"/>
      <c r="D274" s="2"/>
      <c r="E274" s="2"/>
      <c r="F274"/>
      <c r="G274" s="175"/>
      <c r="H274" s="175"/>
    </row>
    <row r="275" spans="1:8" ht="15">
      <c r="A275" s="2"/>
      <c r="B275" s="2"/>
      <c r="C275" s="2"/>
      <c r="D275" s="2"/>
      <c r="E275" s="2"/>
      <c r="F275"/>
      <c r="G275" s="175"/>
      <c r="H275" s="175"/>
    </row>
    <row r="276" spans="1:8" ht="15">
      <c r="A276" s="2"/>
      <c r="B276" s="2"/>
      <c r="C276" s="2"/>
      <c r="D276" s="2"/>
      <c r="E276" s="2"/>
      <c r="F276"/>
      <c r="G276" s="175"/>
      <c r="H276" s="175"/>
    </row>
    <row r="277" spans="1:8" ht="15">
      <c r="A277" s="2"/>
      <c r="B277" s="2"/>
      <c r="C277" s="2"/>
      <c r="D277" s="2"/>
      <c r="E277" s="2"/>
      <c r="F277"/>
      <c r="G277" s="175"/>
      <c r="H277" s="175"/>
    </row>
    <row r="278" spans="1:8" ht="15">
      <c r="A278" s="2"/>
      <c r="B278" s="2"/>
      <c r="C278" s="2"/>
      <c r="D278" s="2"/>
      <c r="E278" s="2"/>
      <c r="F278"/>
      <c r="G278" s="175"/>
      <c r="H278" s="175"/>
    </row>
    <row r="279" spans="1:8" ht="15">
      <c r="A279" s="2"/>
      <c r="B279" s="2"/>
      <c r="C279" s="2"/>
      <c r="D279" s="2"/>
      <c r="E279" s="2"/>
      <c r="F279"/>
      <c r="G279" s="175"/>
      <c r="H279" s="175"/>
    </row>
    <row r="280" spans="1:8" ht="15">
      <c r="A280" s="2"/>
      <c r="B280" s="2"/>
      <c r="C280" s="2"/>
      <c r="D280" s="2"/>
      <c r="E280" s="2"/>
      <c r="F280"/>
      <c r="G280" s="175"/>
      <c r="H280" s="175"/>
    </row>
    <row r="281" spans="1:8" ht="15">
      <c r="A281" s="2"/>
      <c r="B281" s="2"/>
      <c r="C281" s="2"/>
      <c r="D281" s="2"/>
      <c r="E281" s="2"/>
      <c r="F281"/>
      <c r="G281" s="175"/>
      <c r="H281" s="175"/>
    </row>
    <row r="282" spans="1:8" ht="15">
      <c r="A282" s="2"/>
      <c r="B282" s="2"/>
      <c r="C282" s="2"/>
      <c r="D282" s="2"/>
      <c r="E282" s="2"/>
      <c r="F282"/>
      <c r="G282" s="175"/>
      <c r="H282" s="175"/>
    </row>
    <row r="283" spans="1:8" ht="15">
      <c r="A283" s="2"/>
      <c r="B283" s="2"/>
      <c r="C283" s="2"/>
      <c r="D283" s="2"/>
      <c r="E283" s="2"/>
      <c r="F283"/>
      <c r="G283" s="175"/>
      <c r="H283" s="175"/>
    </row>
    <row r="284" spans="1:8" ht="15">
      <c r="A284" s="2"/>
      <c r="B284" s="2"/>
      <c r="C284" s="2"/>
      <c r="D284" s="2"/>
      <c r="E284" s="2"/>
      <c r="F284"/>
      <c r="G284" s="175"/>
      <c r="H284" s="175"/>
    </row>
    <row r="285" spans="1:8" ht="15">
      <c r="A285" s="2"/>
      <c r="B285" s="2"/>
      <c r="C285" s="2"/>
      <c r="D285" s="2"/>
      <c r="E285" s="2"/>
      <c r="F285"/>
      <c r="G285" s="175"/>
      <c r="H285" s="175"/>
    </row>
    <row r="286" spans="1:8" ht="15">
      <c r="A286" s="2"/>
      <c r="B286" s="2"/>
      <c r="C286" s="2"/>
      <c r="D286" s="2"/>
      <c r="E286" s="2"/>
      <c r="F286"/>
      <c r="G286" s="175"/>
      <c r="H286" s="175"/>
    </row>
    <row r="287" spans="1:8" ht="15">
      <c r="A287" s="2"/>
      <c r="B287" s="2"/>
      <c r="C287" s="2"/>
      <c r="D287" s="2"/>
      <c r="E287" s="2"/>
      <c r="F287"/>
      <c r="G287" s="175"/>
      <c r="H287" s="175"/>
    </row>
    <row r="288" spans="1:8" ht="15">
      <c r="A288" s="2"/>
      <c r="B288" s="2"/>
      <c r="C288" s="2"/>
      <c r="D288" s="2"/>
      <c r="E288" s="2"/>
      <c r="F288"/>
      <c r="G288" s="175"/>
      <c r="H288" s="175"/>
    </row>
    <row r="289" spans="1:8" ht="15">
      <c r="A289" s="2"/>
      <c r="B289" s="2"/>
      <c r="C289" s="2"/>
      <c r="D289" s="2"/>
      <c r="E289" s="2"/>
      <c r="F289"/>
      <c r="G289" s="175"/>
      <c r="H289" s="175"/>
    </row>
    <row r="290" spans="1:8" ht="15">
      <c r="A290" s="2"/>
      <c r="B290" s="2"/>
      <c r="C290" s="2"/>
      <c r="D290" s="2"/>
      <c r="E290" s="2"/>
      <c r="F290"/>
      <c r="G290" s="175"/>
      <c r="H290" s="175"/>
    </row>
    <row r="291" spans="1:8" ht="15">
      <c r="A291" s="2"/>
      <c r="B291" s="2"/>
      <c r="C291" s="2"/>
      <c r="D291" s="2"/>
      <c r="E291" s="2"/>
      <c r="F291"/>
      <c r="G291" s="175"/>
      <c r="H291" s="175"/>
    </row>
    <row r="292" spans="1:8" ht="15">
      <c r="A292" s="2"/>
      <c r="B292" s="2"/>
      <c r="C292" s="2"/>
      <c r="D292" s="2"/>
      <c r="E292" s="2"/>
      <c r="F292"/>
      <c r="G292" s="175"/>
      <c r="H292" s="175"/>
    </row>
    <row r="293" spans="1:8" ht="15">
      <c r="A293" s="2"/>
      <c r="B293" s="2"/>
      <c r="C293" s="2"/>
      <c r="D293" s="2"/>
      <c r="E293" s="2"/>
      <c r="F293"/>
      <c r="G293" s="175"/>
      <c r="H293" s="175"/>
    </row>
    <row r="294" spans="1:8" ht="15">
      <c r="A294" s="2"/>
      <c r="B294" s="2"/>
      <c r="C294" s="2"/>
      <c r="D294" s="2"/>
      <c r="E294" s="2"/>
      <c r="F294"/>
      <c r="G294" s="175"/>
      <c r="H294" s="175"/>
    </row>
    <row r="295" spans="1:8" ht="15">
      <c r="A295" s="2"/>
      <c r="B295" s="2"/>
      <c r="C295" s="2"/>
      <c r="D295" s="2"/>
      <c r="E295" s="2"/>
      <c r="F295"/>
      <c r="G295" s="175"/>
      <c r="H295" s="175"/>
    </row>
    <row r="296" spans="1:8" ht="15">
      <c r="A296" s="2"/>
      <c r="B296" s="2"/>
      <c r="C296" s="2"/>
      <c r="D296" s="2"/>
      <c r="E296" s="2"/>
      <c r="F296"/>
      <c r="G296" s="175"/>
      <c r="H296" s="175"/>
    </row>
    <row r="297" spans="1:8" ht="15">
      <c r="A297" s="2"/>
      <c r="B297" s="2"/>
      <c r="C297" s="2"/>
      <c r="D297" s="2"/>
      <c r="E297" s="2"/>
      <c r="F297"/>
      <c r="G297" s="175"/>
      <c r="H297" s="175"/>
    </row>
    <row r="298" spans="1:8" ht="15">
      <c r="A298" s="2"/>
      <c r="B298" s="2"/>
      <c r="C298" s="2"/>
      <c r="D298" s="2"/>
      <c r="E298" s="2"/>
      <c r="F298"/>
      <c r="G298" s="175"/>
      <c r="H298" s="175"/>
    </row>
    <row r="299" spans="1:8" ht="15">
      <c r="A299" s="2"/>
      <c r="B299" s="2"/>
      <c r="C299" s="2"/>
      <c r="D299" s="2"/>
      <c r="E299" s="2"/>
      <c r="F299"/>
      <c r="G299" s="175"/>
      <c r="H299" s="175"/>
    </row>
    <row r="300" spans="1:8" ht="15">
      <c r="A300" s="2"/>
      <c r="B300" s="2"/>
      <c r="C300" s="2"/>
      <c r="D300" s="2"/>
      <c r="E300" s="2"/>
      <c r="F300"/>
      <c r="G300" s="175"/>
      <c r="H300" s="175"/>
    </row>
    <row r="301" spans="1:8" ht="15">
      <c r="A301" s="2"/>
      <c r="B301" s="2"/>
      <c r="C301" s="2"/>
      <c r="D301" s="2"/>
      <c r="E301" s="2"/>
      <c r="F301"/>
      <c r="G301" s="175"/>
      <c r="H301" s="175"/>
    </row>
    <row r="302" spans="1:8" ht="15">
      <c r="A302" s="2"/>
      <c r="B302" s="2"/>
      <c r="C302" s="2"/>
      <c r="D302" s="2"/>
      <c r="E302" s="2"/>
      <c r="F302"/>
      <c r="G302" s="175"/>
      <c r="H302" s="175"/>
    </row>
    <row r="303" spans="1:8" ht="15">
      <c r="A303" s="2"/>
      <c r="B303" s="2"/>
      <c r="C303" s="2"/>
      <c r="D303" s="2"/>
      <c r="E303" s="2"/>
      <c r="F303"/>
      <c r="G303" s="175"/>
      <c r="H303" s="175"/>
    </row>
    <row r="304" spans="1:8" ht="15">
      <c r="A304" s="2"/>
      <c r="B304" s="2"/>
      <c r="C304" s="2"/>
      <c r="D304" s="2"/>
      <c r="E304" s="2"/>
      <c r="F304"/>
      <c r="G304" s="175"/>
      <c r="H304" s="175"/>
    </row>
    <row r="305" spans="1:8" ht="15">
      <c r="A305" s="2"/>
      <c r="B305" s="2"/>
      <c r="C305" s="2"/>
      <c r="D305" s="2"/>
      <c r="E305" s="2"/>
      <c r="F305"/>
      <c r="G305" s="175"/>
      <c r="H305" s="175"/>
    </row>
    <row r="306" spans="1:8" ht="15">
      <c r="A306" s="2"/>
      <c r="B306" s="2"/>
      <c r="C306" s="2"/>
      <c r="D306" s="2"/>
      <c r="E306" s="2"/>
      <c r="F306"/>
      <c r="G306" s="175"/>
      <c r="H306" s="175"/>
    </row>
    <row r="307" spans="1:8" ht="15">
      <c r="A307" s="2"/>
      <c r="B307" s="2"/>
      <c r="C307" s="2"/>
      <c r="D307" s="2"/>
      <c r="E307" s="2"/>
      <c r="F307"/>
      <c r="G307" s="175"/>
      <c r="H307" s="175"/>
    </row>
    <row r="308" spans="1:8" ht="15">
      <c r="A308" s="2"/>
      <c r="B308" s="2"/>
      <c r="C308" s="2"/>
      <c r="D308" s="2"/>
      <c r="E308" s="2"/>
      <c r="F308"/>
      <c r="G308" s="175"/>
      <c r="H308" s="175"/>
    </row>
    <row r="309" spans="1:8" ht="15">
      <c r="A309" s="2"/>
      <c r="B309" s="2"/>
      <c r="C309" s="2"/>
      <c r="D309" s="2"/>
      <c r="E309" s="2"/>
      <c r="F309"/>
      <c r="G309" s="175"/>
      <c r="H309" s="175"/>
    </row>
    <row r="310" spans="1:8" ht="15">
      <c r="A310" s="2"/>
      <c r="B310" s="2"/>
      <c r="C310" s="2"/>
      <c r="D310" s="2"/>
      <c r="E310" s="2"/>
      <c r="F310"/>
      <c r="G310" s="175"/>
      <c r="H310" s="175"/>
    </row>
    <row r="311" spans="1:8" ht="15">
      <c r="A311" s="2"/>
      <c r="B311" s="2"/>
      <c r="C311" s="2"/>
      <c r="D311" s="2"/>
      <c r="E311" s="2"/>
      <c r="F311"/>
      <c r="G311" s="175"/>
      <c r="H311" s="175"/>
    </row>
    <row r="312" spans="1:8" ht="15">
      <c r="A312" s="2"/>
      <c r="B312" s="2"/>
      <c r="C312" s="2"/>
      <c r="D312" s="2"/>
      <c r="E312" s="2"/>
      <c r="F312"/>
      <c r="G312" s="175"/>
      <c r="H312" s="175"/>
    </row>
    <row r="313" spans="1:8" ht="15">
      <c r="A313" s="2"/>
      <c r="B313" s="2"/>
      <c r="C313" s="2"/>
      <c r="D313" s="2"/>
      <c r="E313" s="2"/>
      <c r="F313"/>
      <c r="G313" s="175"/>
      <c r="H313" s="175"/>
    </row>
    <row r="314" spans="1:8" ht="15">
      <c r="A314" s="2"/>
      <c r="B314" s="2"/>
      <c r="C314" s="2"/>
      <c r="D314" s="2"/>
      <c r="E314" s="2"/>
      <c r="F314"/>
      <c r="G314" s="175"/>
      <c r="H314" s="175"/>
    </row>
    <row r="315" spans="1:8" ht="15">
      <c r="A315" s="2"/>
      <c r="B315" s="2"/>
      <c r="C315" s="2"/>
      <c r="D315" s="2"/>
      <c r="E315" s="2"/>
      <c r="F315"/>
      <c r="G315" s="175"/>
      <c r="H315" s="175"/>
    </row>
    <row r="316" spans="1:8" ht="15">
      <c r="A316" s="2"/>
      <c r="B316" s="2"/>
      <c r="C316" s="2"/>
      <c r="D316" s="2"/>
      <c r="E316" s="2"/>
      <c r="F316"/>
      <c r="G316" s="175"/>
      <c r="H316" s="175"/>
    </row>
    <row r="317" spans="1:8" ht="15">
      <c r="A317" s="2"/>
      <c r="B317" s="2"/>
      <c r="C317" s="2"/>
      <c r="D317" s="2"/>
      <c r="E317" s="2"/>
      <c r="F317"/>
      <c r="G317" s="175"/>
      <c r="H317" s="175"/>
    </row>
    <row r="318" spans="1:8" ht="15">
      <c r="A318" s="2"/>
      <c r="B318" s="2"/>
      <c r="C318" s="2"/>
      <c r="D318" s="2"/>
      <c r="E318" s="2"/>
      <c r="F318"/>
      <c r="G318" s="175"/>
      <c r="H318" s="175"/>
    </row>
    <row r="319" spans="1:8" ht="15">
      <c r="A319" s="2"/>
      <c r="B319" s="2"/>
      <c r="C319" s="2"/>
      <c r="D319" s="2"/>
      <c r="E319" s="2"/>
      <c r="F319"/>
      <c r="G319" s="175"/>
      <c r="H319" s="175"/>
    </row>
    <row r="320" spans="1:8" ht="15">
      <c r="A320" s="2"/>
      <c r="B320" s="2"/>
      <c r="C320" s="2"/>
      <c r="D320" s="2"/>
      <c r="E320" s="2"/>
      <c r="F320"/>
      <c r="G320" s="175"/>
      <c r="H320" s="175"/>
    </row>
    <row r="321" spans="1:8" ht="15">
      <c r="A321" s="2"/>
      <c r="B321" s="2"/>
      <c r="C321" s="2"/>
      <c r="D321" s="2"/>
      <c r="E321" s="2"/>
      <c r="F321"/>
      <c r="G321" s="175"/>
      <c r="H321" s="175"/>
    </row>
    <row r="322" spans="1:8" ht="15">
      <c r="A322" s="2"/>
      <c r="B322" s="2"/>
      <c r="C322" s="2"/>
      <c r="D322" s="2"/>
      <c r="E322" s="2"/>
      <c r="F322"/>
      <c r="G322" s="175"/>
      <c r="H322" s="175"/>
    </row>
    <row r="323" spans="1:8" ht="15">
      <c r="A323" s="2"/>
      <c r="B323" s="2"/>
      <c r="C323" s="2"/>
      <c r="D323" s="2"/>
      <c r="E323" s="2"/>
      <c r="F323"/>
      <c r="G323" s="175"/>
      <c r="H323" s="175"/>
    </row>
    <row r="324" spans="1:8" ht="15">
      <c r="A324" s="2"/>
      <c r="B324" s="2"/>
      <c r="C324" s="2"/>
      <c r="D324" s="2"/>
      <c r="E324" s="2"/>
      <c r="F324"/>
      <c r="G324" s="175"/>
      <c r="H324" s="175"/>
    </row>
    <row r="325" spans="1:8" ht="15">
      <c r="A325" s="2"/>
      <c r="B325" s="2"/>
      <c r="C325" s="2"/>
      <c r="D325" s="2"/>
      <c r="E325" s="2"/>
      <c r="F325"/>
      <c r="G325" s="175"/>
      <c r="H325" s="175"/>
    </row>
    <row r="326" spans="1:8" ht="15">
      <c r="A326" s="2"/>
      <c r="B326" s="2"/>
      <c r="C326" s="2"/>
      <c r="D326" s="2"/>
      <c r="E326" s="2"/>
      <c r="F326"/>
      <c r="G326" s="175"/>
      <c r="H326" s="175"/>
    </row>
    <row r="327" spans="1:8" ht="15">
      <c r="A327" s="2"/>
      <c r="B327" s="2"/>
      <c r="C327" s="2"/>
      <c r="D327" s="2"/>
      <c r="E327" s="2"/>
      <c r="F327"/>
      <c r="G327" s="175"/>
      <c r="H327" s="175"/>
    </row>
    <row r="328" spans="1:8" ht="15">
      <c r="A328" s="2"/>
      <c r="B328" s="2"/>
      <c r="C328" s="2"/>
      <c r="D328" s="2"/>
      <c r="E328" s="2"/>
      <c r="F328"/>
      <c r="G328" s="175"/>
      <c r="H328" s="175"/>
    </row>
    <row r="329" spans="1:8" ht="15">
      <c r="A329" s="2"/>
      <c r="B329" s="2"/>
      <c r="C329" s="2"/>
      <c r="D329" s="2"/>
      <c r="E329" s="2"/>
      <c r="F329"/>
      <c r="G329" s="175"/>
      <c r="H329" s="175"/>
    </row>
    <row r="330" spans="1:8" ht="15">
      <c r="A330" s="2"/>
      <c r="B330" s="2"/>
      <c r="C330" s="2"/>
      <c r="D330" s="2"/>
      <c r="E330" s="2"/>
      <c r="F330"/>
      <c r="G330" s="175"/>
      <c r="H330" s="175"/>
    </row>
    <row r="331" spans="1:8" ht="15">
      <c r="A331" s="2"/>
      <c r="B331" s="2"/>
      <c r="C331" s="2"/>
      <c r="D331" s="2"/>
      <c r="E331" s="2"/>
      <c r="F331"/>
      <c r="G331" s="175"/>
      <c r="H331" s="175"/>
    </row>
    <row r="332" spans="1:8" ht="15">
      <c r="A332" s="2"/>
      <c r="B332" s="2"/>
      <c r="C332" s="2"/>
      <c r="D332" s="2"/>
      <c r="E332" s="2"/>
      <c r="F332"/>
      <c r="G332" s="175"/>
      <c r="H332" s="175"/>
    </row>
    <row r="333" spans="1:8" ht="15">
      <c r="A333" s="2"/>
      <c r="B333" s="2"/>
      <c r="C333" s="2"/>
      <c r="D333" s="2"/>
      <c r="E333" s="2"/>
      <c r="F333"/>
      <c r="G333" s="175"/>
      <c r="H333" s="175"/>
    </row>
    <row r="334" spans="1:8" ht="15">
      <c r="A334" s="2"/>
      <c r="B334" s="2"/>
      <c r="C334" s="2"/>
      <c r="D334" s="2"/>
      <c r="E334" s="2"/>
      <c r="F334"/>
      <c r="G334" s="175"/>
      <c r="H334" s="175"/>
    </row>
    <row r="335" spans="1:8" ht="15">
      <c r="A335" s="2"/>
      <c r="B335" s="2"/>
      <c r="C335" s="2"/>
      <c r="D335" s="2"/>
      <c r="E335" s="2"/>
      <c r="F335"/>
      <c r="G335" s="175"/>
      <c r="H335" s="175"/>
    </row>
    <row r="336" spans="1:8" ht="15">
      <c r="A336" s="2"/>
      <c r="B336" s="2"/>
      <c r="C336" s="2"/>
      <c r="D336" s="2"/>
      <c r="E336" s="2"/>
      <c r="F336"/>
      <c r="G336" s="175"/>
      <c r="H336" s="175"/>
    </row>
    <row r="337" spans="1:8" ht="15">
      <c r="A337" s="2"/>
      <c r="B337" s="2"/>
      <c r="C337" s="2"/>
      <c r="D337" s="2"/>
      <c r="E337" s="2"/>
      <c r="F337"/>
      <c r="G337" s="175"/>
      <c r="H337" s="175"/>
    </row>
    <row r="338" spans="1:8" ht="15">
      <c r="A338" s="2"/>
      <c r="B338" s="2"/>
      <c r="C338" s="2"/>
      <c r="D338" s="2"/>
      <c r="E338" s="2"/>
      <c r="F338"/>
      <c r="G338" s="175"/>
      <c r="H338" s="175"/>
    </row>
    <row r="339" spans="1:8" ht="15">
      <c r="A339" s="2"/>
      <c r="B339" s="2"/>
      <c r="C339" s="2"/>
      <c r="D339" s="2"/>
      <c r="E339" s="2"/>
      <c r="F339"/>
      <c r="G339" s="175"/>
      <c r="H339" s="175"/>
    </row>
    <row r="340" spans="1:8" ht="15">
      <c r="A340" s="2"/>
      <c r="B340" s="2"/>
      <c r="C340" s="2"/>
      <c r="D340" s="2"/>
      <c r="E340" s="2"/>
      <c r="F340"/>
      <c r="G340" s="175"/>
      <c r="H340" s="175"/>
    </row>
    <row r="341" spans="1:8" ht="15">
      <c r="A341" s="2"/>
      <c r="B341" s="2"/>
      <c r="C341" s="2"/>
      <c r="D341" s="2"/>
      <c r="E341" s="2"/>
      <c r="F341"/>
      <c r="G341" s="175"/>
      <c r="H341" s="175"/>
    </row>
    <row r="342" spans="1:8" ht="15">
      <c r="A342" s="2"/>
      <c r="B342" s="2"/>
      <c r="C342" s="2"/>
      <c r="D342" s="2"/>
      <c r="E342" s="2"/>
      <c r="F342"/>
      <c r="G342" s="175"/>
      <c r="H342" s="175"/>
    </row>
    <row r="343" spans="1:8" ht="15">
      <c r="A343" s="2"/>
      <c r="B343" s="2"/>
      <c r="C343" s="2"/>
      <c r="D343" s="2"/>
      <c r="E343" s="2"/>
      <c r="F343"/>
      <c r="G343" s="175"/>
      <c r="H343" s="175"/>
    </row>
    <row r="344" spans="1:8" ht="15">
      <c r="A344" s="2"/>
      <c r="B344" s="2"/>
      <c r="C344" s="2"/>
      <c r="D344" s="2"/>
      <c r="E344" s="2"/>
      <c r="F344"/>
      <c r="G344" s="175"/>
      <c r="H344" s="175"/>
    </row>
    <row r="345" spans="1:8" ht="15">
      <c r="A345" s="2"/>
      <c r="B345" s="2"/>
      <c r="C345" s="2"/>
      <c r="D345" s="2"/>
      <c r="E345" s="2"/>
      <c r="F345"/>
      <c r="G345" s="175"/>
      <c r="H345" s="175"/>
    </row>
    <row r="346" spans="1:8" ht="15">
      <c r="A346" s="2"/>
      <c r="B346" s="2"/>
      <c r="C346" s="2"/>
      <c r="D346" s="2"/>
      <c r="E346" s="2"/>
      <c r="F346"/>
      <c r="G346" s="175"/>
      <c r="H346" s="175"/>
    </row>
    <row r="347" spans="1:8" ht="15">
      <c r="A347" s="2"/>
      <c r="B347" s="2"/>
      <c r="C347" s="2"/>
      <c r="D347" s="2"/>
      <c r="E347" s="2"/>
      <c r="F347"/>
      <c r="G347" s="175"/>
      <c r="H347" s="175"/>
    </row>
    <row r="348" spans="1:8" ht="15">
      <c r="A348" s="2"/>
      <c r="B348" s="2"/>
      <c r="C348" s="2"/>
      <c r="D348" s="2"/>
      <c r="E348" s="2"/>
      <c r="F348"/>
      <c r="G348" s="175"/>
      <c r="H348" s="175"/>
    </row>
    <row r="349" spans="1:8" ht="15">
      <c r="A349" s="2"/>
      <c r="B349" s="2"/>
      <c r="C349" s="2"/>
      <c r="D349" s="2"/>
      <c r="E349" s="2"/>
      <c r="F349"/>
      <c r="G349" s="175"/>
      <c r="H349" s="175"/>
    </row>
    <row r="350" spans="1:8" ht="15">
      <c r="A350" s="2"/>
      <c r="B350" s="2"/>
      <c r="C350" s="2"/>
      <c r="D350" s="2"/>
      <c r="E350" s="2"/>
      <c r="F350"/>
      <c r="G350" s="175"/>
      <c r="H350" s="175"/>
    </row>
    <row r="351" spans="1:8" ht="15">
      <c r="A351" s="2"/>
      <c r="B351" s="2"/>
      <c r="C351" s="2"/>
      <c r="D351" s="2"/>
      <c r="E351" s="2"/>
      <c r="F351"/>
      <c r="G351" s="175"/>
      <c r="H351" s="175"/>
    </row>
    <row r="352" spans="1:8" ht="15">
      <c r="A352" s="2"/>
      <c r="B352" s="2"/>
      <c r="C352" s="2"/>
      <c r="D352" s="2"/>
      <c r="E352" s="2"/>
      <c r="F352"/>
      <c r="G352" s="175"/>
      <c r="H352" s="175"/>
    </row>
    <row r="353" spans="1:8" ht="15">
      <c r="A353" s="2"/>
      <c r="B353" s="2"/>
      <c r="C353" s="2"/>
      <c r="D353" s="2"/>
      <c r="E353" s="2"/>
      <c r="F353"/>
      <c r="G353" s="175"/>
      <c r="H353" s="175"/>
    </row>
    <row r="354" spans="1:8" ht="15">
      <c r="A354" s="2"/>
      <c r="B354" s="2"/>
      <c r="C354" s="2"/>
      <c r="D354" s="2"/>
      <c r="E354" s="2"/>
      <c r="F354"/>
      <c r="G354" s="175"/>
      <c r="H354" s="175"/>
    </row>
    <row r="355" spans="1:8" ht="15">
      <c r="A355" s="2"/>
      <c r="B355" s="2"/>
      <c r="C355" s="2"/>
      <c r="D355" s="2"/>
      <c r="E355" s="2"/>
      <c r="F355"/>
      <c r="G355" s="175"/>
      <c r="H355" s="175"/>
    </row>
    <row r="356" spans="1:8" ht="15">
      <c r="A356" s="2"/>
      <c r="B356" s="2"/>
      <c r="C356" s="2"/>
      <c r="D356" s="2"/>
      <c r="E356" s="2"/>
      <c r="F356"/>
      <c r="G356" s="175"/>
      <c r="H356" s="175"/>
    </row>
    <row r="357" spans="1:8" ht="15">
      <c r="A357" s="2"/>
      <c r="B357" s="2"/>
      <c r="C357" s="2"/>
      <c r="D357" s="2"/>
      <c r="E357" s="2"/>
      <c r="F357"/>
      <c r="G357" s="175"/>
      <c r="H357" s="175"/>
    </row>
    <row r="358" spans="1:8" ht="15">
      <c r="A358" s="2"/>
      <c r="B358" s="2"/>
      <c r="C358" s="2"/>
      <c r="D358" s="2"/>
      <c r="E358" s="2"/>
      <c r="F358"/>
      <c r="G358" s="175"/>
      <c r="H358" s="175"/>
    </row>
    <row r="359" spans="1:8" ht="15">
      <c r="A359" s="2"/>
      <c r="B359" s="2"/>
      <c r="C359" s="2"/>
      <c r="D359" s="2"/>
      <c r="E359" s="2"/>
      <c r="F359"/>
      <c r="G359" s="175"/>
      <c r="H359" s="175"/>
    </row>
    <row r="360" spans="1:8" ht="15">
      <c r="A360" s="2"/>
      <c r="B360" s="2"/>
      <c r="C360" s="2"/>
      <c r="D360" s="2"/>
      <c r="E360" s="2"/>
      <c r="F360"/>
      <c r="G360" s="175"/>
      <c r="H360" s="175"/>
    </row>
    <row r="361" spans="1:8" ht="15">
      <c r="A361" s="2"/>
      <c r="B361" s="2"/>
      <c r="C361" s="2"/>
      <c r="D361" s="2"/>
      <c r="E361" s="2"/>
      <c r="F361"/>
      <c r="G361" s="175"/>
      <c r="H361" s="175"/>
    </row>
    <row r="362" spans="1:8" ht="15">
      <c r="A362" s="2"/>
      <c r="B362" s="2"/>
      <c r="C362" s="2"/>
      <c r="D362" s="2"/>
      <c r="E362" s="2"/>
      <c r="F362"/>
      <c r="G362" s="175"/>
      <c r="H362" s="175"/>
    </row>
    <row r="363" spans="1:8" ht="15">
      <c r="A363" s="2"/>
      <c r="B363" s="2"/>
      <c r="C363" s="2"/>
      <c r="D363" s="2"/>
      <c r="E363" s="2"/>
      <c r="F363"/>
      <c r="G363" s="175"/>
      <c r="H363" s="175"/>
    </row>
    <row r="364" spans="1:8" ht="15">
      <c r="A364" s="2"/>
      <c r="B364" s="2"/>
      <c r="C364" s="2"/>
      <c r="D364" s="2"/>
      <c r="E364" s="2"/>
      <c r="F364"/>
      <c r="G364" s="175"/>
      <c r="H364" s="175"/>
    </row>
    <row r="365" spans="1:8" ht="15">
      <c r="A365" s="2"/>
      <c r="B365" s="2"/>
      <c r="C365" s="2"/>
      <c r="D365" s="2"/>
      <c r="E365" s="2"/>
      <c r="F365"/>
      <c r="G365" s="175"/>
      <c r="H365" s="175"/>
    </row>
    <row r="366" spans="1:8" ht="15">
      <c r="A366" s="2"/>
      <c r="B366" s="2"/>
      <c r="C366" s="2"/>
      <c r="D366" s="2"/>
      <c r="E366" s="2"/>
      <c r="F366"/>
      <c r="G366" s="175"/>
      <c r="H366" s="175"/>
    </row>
    <row r="367" spans="1:8" ht="15">
      <c r="A367" s="2"/>
      <c r="B367" s="2"/>
      <c r="C367" s="2"/>
      <c r="D367" s="2"/>
      <c r="E367" s="2"/>
      <c r="F367"/>
      <c r="G367" s="175"/>
      <c r="H367" s="175"/>
    </row>
    <row r="368" spans="1:8" ht="15">
      <c r="A368" s="2"/>
      <c r="B368" s="2"/>
      <c r="C368" s="2"/>
      <c r="D368" s="2"/>
      <c r="E368" s="2"/>
      <c r="F368"/>
      <c r="G368" s="175"/>
      <c r="H368" s="175"/>
    </row>
    <row r="369" spans="1:8" ht="15">
      <c r="A369" s="2"/>
      <c r="B369" s="2"/>
      <c r="C369" s="2"/>
      <c r="D369" s="2"/>
      <c r="E369" s="2"/>
      <c r="F369"/>
      <c r="G369" s="175"/>
      <c r="H369" s="175"/>
    </row>
    <row r="370" spans="1:8" ht="15">
      <c r="A370" s="2"/>
      <c r="B370" s="2"/>
      <c r="C370" s="2"/>
      <c r="D370" s="2"/>
      <c r="E370" s="2"/>
      <c r="F370"/>
      <c r="G370" s="175"/>
      <c r="H370" s="175"/>
    </row>
    <row r="371" spans="1:8" ht="15">
      <c r="A371" s="2"/>
      <c r="B371" s="2"/>
      <c r="C371" s="2"/>
      <c r="D371" s="2"/>
      <c r="E371" s="2"/>
      <c r="F371"/>
      <c r="G371" s="175"/>
      <c r="H371" s="175"/>
    </row>
    <row r="372" spans="1:8" ht="15">
      <c r="A372" s="2"/>
      <c r="B372" s="2"/>
      <c r="C372" s="2"/>
      <c r="D372" s="2"/>
      <c r="E372" s="2"/>
      <c r="F372"/>
      <c r="G372" s="175"/>
      <c r="H372" s="175"/>
    </row>
    <row r="373" spans="1:8" ht="15">
      <c r="A373" s="2"/>
      <c r="B373" s="2"/>
      <c r="C373" s="2"/>
      <c r="D373" s="2"/>
      <c r="E373" s="2"/>
      <c r="F373"/>
      <c r="G373" s="175"/>
      <c r="H373" s="175"/>
    </row>
    <row r="374" spans="1:8" ht="15">
      <c r="A374" s="2"/>
      <c r="B374" s="2"/>
      <c r="C374" s="2"/>
      <c r="D374" s="2"/>
      <c r="E374" s="2"/>
      <c r="F374"/>
      <c r="G374" s="175"/>
      <c r="H374" s="175"/>
    </row>
    <row r="375" spans="1:8" ht="15">
      <c r="A375" s="2"/>
      <c r="B375" s="2"/>
      <c r="C375" s="2"/>
      <c r="D375" s="2"/>
      <c r="E375" s="2"/>
      <c r="F375"/>
      <c r="G375" s="175"/>
      <c r="H375" s="175"/>
    </row>
    <row r="376" spans="1:8" ht="15">
      <c r="A376" s="2"/>
      <c r="B376" s="2"/>
      <c r="C376" s="2"/>
      <c r="D376" s="2"/>
      <c r="E376" s="2"/>
      <c r="F376"/>
      <c r="G376" s="175"/>
      <c r="H376" s="175"/>
    </row>
    <row r="377" spans="1:8" ht="15">
      <c r="A377" s="2"/>
      <c r="B377" s="2"/>
      <c r="C377" s="2"/>
      <c r="D377" s="2"/>
      <c r="E377" s="2"/>
      <c r="F377"/>
      <c r="G377" s="175"/>
      <c r="H377" s="175"/>
    </row>
    <row r="378" spans="1:8" ht="15">
      <c r="A378" s="2"/>
      <c r="B378" s="2"/>
      <c r="C378" s="2"/>
      <c r="D378" s="2"/>
      <c r="E378" s="2"/>
      <c r="F378"/>
      <c r="G378" s="175"/>
      <c r="H378" s="175"/>
    </row>
    <row r="379" spans="1:8" ht="15">
      <c r="A379" s="2"/>
      <c r="B379" s="2"/>
      <c r="C379" s="2"/>
      <c r="D379" s="2"/>
      <c r="E379" s="2"/>
      <c r="F379"/>
      <c r="G379" s="175"/>
      <c r="H379" s="175"/>
    </row>
    <row r="380" spans="1:8" ht="15">
      <c r="A380" s="2"/>
      <c r="B380" s="2"/>
      <c r="C380" s="2"/>
      <c r="D380" s="2"/>
      <c r="E380" s="2"/>
      <c r="F380"/>
      <c r="G380" s="175"/>
      <c r="H380" s="175"/>
    </row>
    <row r="381" spans="1:8" ht="15">
      <c r="A381" s="2"/>
      <c r="B381" s="2"/>
      <c r="C381" s="2"/>
      <c r="D381" s="2"/>
      <c r="E381" s="2"/>
      <c r="F381"/>
      <c r="G381" s="175"/>
      <c r="H381" s="175"/>
    </row>
    <row r="382" spans="1:8" ht="15">
      <c r="A382" s="2"/>
      <c r="B382" s="2"/>
      <c r="C382" s="2"/>
      <c r="D382" s="2"/>
      <c r="E382" s="2"/>
      <c r="F382"/>
      <c r="G382" s="175"/>
      <c r="H382" s="175"/>
    </row>
    <row r="383" spans="1:8" ht="15">
      <c r="A383" s="2"/>
      <c r="B383" s="2"/>
      <c r="C383" s="2"/>
      <c r="D383" s="2"/>
      <c r="E383" s="2"/>
      <c r="F383"/>
      <c r="G383" s="175"/>
      <c r="H383" s="175"/>
    </row>
    <row r="384" spans="1:8" ht="15">
      <c r="A384" s="2"/>
      <c r="B384" s="2"/>
      <c r="C384" s="2"/>
      <c r="D384" s="2"/>
      <c r="E384" s="2"/>
      <c r="F384"/>
      <c r="G384" s="175"/>
      <c r="H384" s="175"/>
    </row>
    <row r="385" spans="1:8" ht="15">
      <c r="A385" s="2"/>
      <c r="B385" s="2"/>
      <c r="C385" s="2"/>
      <c r="D385" s="2"/>
      <c r="E385" s="2"/>
      <c r="F385"/>
      <c r="G385" s="175"/>
      <c r="H385" s="175"/>
    </row>
    <row r="386" spans="1:8" ht="15">
      <c r="A386" s="2"/>
      <c r="B386" s="2"/>
      <c r="C386" s="2"/>
      <c r="D386" s="2"/>
      <c r="E386" s="2"/>
      <c r="F386"/>
      <c r="G386" s="175"/>
      <c r="H386" s="175"/>
    </row>
    <row r="387" spans="1:8" ht="15">
      <c r="A387" s="2"/>
      <c r="B387" s="2"/>
      <c r="C387" s="2"/>
      <c r="D387" s="2"/>
      <c r="E387" s="2"/>
      <c r="F387"/>
      <c r="G387" s="175"/>
      <c r="H387" s="175"/>
    </row>
    <row r="388" spans="1:8" ht="15">
      <c r="A388" s="2"/>
      <c r="B388" s="2"/>
      <c r="C388" s="2"/>
      <c r="D388" s="2"/>
      <c r="E388" s="2"/>
      <c r="F388"/>
      <c r="G388" s="175"/>
      <c r="H388" s="175"/>
    </row>
    <row r="389" spans="1:8" ht="15">
      <c r="A389" s="2"/>
      <c r="B389" s="2"/>
      <c r="C389" s="2"/>
      <c r="D389" s="2"/>
      <c r="E389" s="2"/>
      <c r="F389"/>
      <c r="G389" s="175"/>
      <c r="H389" s="175"/>
    </row>
    <row r="390" spans="1:8" ht="15">
      <c r="A390" s="2"/>
      <c r="B390" s="2"/>
      <c r="C390" s="2"/>
      <c r="D390" s="2"/>
      <c r="E390" s="2"/>
      <c r="F390"/>
      <c r="G390" s="175"/>
      <c r="H390" s="175"/>
    </row>
    <row r="391" spans="1:8" ht="15">
      <c r="A391" s="2"/>
      <c r="B391" s="2"/>
      <c r="C391" s="2"/>
      <c r="D391" s="2"/>
      <c r="E391" s="2"/>
      <c r="F391"/>
      <c r="G391" s="175"/>
      <c r="H391" s="175"/>
    </row>
    <row r="392" spans="1:8" ht="15">
      <c r="A392" s="2"/>
      <c r="B392" s="2"/>
      <c r="C392" s="2"/>
      <c r="D392" s="2"/>
      <c r="E392" s="2"/>
      <c r="F392"/>
      <c r="G392" s="175"/>
      <c r="H392" s="175"/>
    </row>
    <row r="393" spans="1:8" ht="15">
      <c r="A393" s="2"/>
      <c r="B393" s="2"/>
      <c r="C393" s="2"/>
      <c r="D393" s="2"/>
      <c r="E393" s="2"/>
      <c r="F393"/>
      <c r="G393" s="175"/>
      <c r="H393" s="175"/>
    </row>
    <row r="394" spans="1:8" ht="15">
      <c r="A394" s="2"/>
      <c r="B394" s="2"/>
      <c r="C394" s="2"/>
      <c r="D394" s="2"/>
      <c r="E394" s="2"/>
      <c r="F394"/>
      <c r="G394" s="175"/>
      <c r="H394" s="175"/>
    </row>
    <row r="395" spans="1:8" ht="15">
      <c r="A395" s="2"/>
      <c r="B395" s="2"/>
      <c r="C395" s="2"/>
      <c r="D395" s="2"/>
      <c r="E395" s="2"/>
      <c r="F395"/>
      <c r="G395" s="175"/>
      <c r="H395" s="175"/>
    </row>
    <row r="396" spans="1:8" ht="15">
      <c r="A396" s="2"/>
      <c r="B396" s="2"/>
      <c r="C396" s="2"/>
      <c r="D396" s="2"/>
      <c r="E396" s="2"/>
      <c r="F396"/>
      <c r="G396" s="175"/>
      <c r="H396" s="175"/>
    </row>
    <row r="397" spans="1:8" ht="15">
      <c r="A397" s="2"/>
      <c r="B397" s="2"/>
      <c r="C397" s="2"/>
      <c r="D397" s="2"/>
      <c r="E397" s="2"/>
      <c r="F397"/>
      <c r="G397" s="175"/>
      <c r="H397" s="175"/>
    </row>
    <row r="398" spans="1:8" ht="15">
      <c r="A398" s="2"/>
      <c r="B398" s="2"/>
      <c r="C398" s="2"/>
      <c r="D398" s="2"/>
      <c r="E398" s="2"/>
      <c r="F398"/>
      <c r="G398" s="175"/>
      <c r="H398" s="175"/>
    </row>
    <row r="399" spans="1:8" ht="15">
      <c r="A399" s="2"/>
      <c r="B399" s="2"/>
      <c r="C399" s="2"/>
      <c r="D399" s="2"/>
      <c r="E399" s="2"/>
      <c r="F399"/>
      <c r="G399" s="175"/>
      <c r="H399" s="175"/>
    </row>
    <row r="400" spans="1:8" ht="15">
      <c r="A400" s="2"/>
      <c r="B400" s="2"/>
      <c r="C400" s="2"/>
      <c r="D400" s="2"/>
      <c r="E400" s="2"/>
      <c r="F400"/>
      <c r="G400" s="175"/>
      <c r="H400" s="175"/>
    </row>
    <row r="401" spans="1:8" ht="15">
      <c r="A401" s="2"/>
      <c r="B401" s="2"/>
      <c r="C401" s="2"/>
      <c r="D401" s="2"/>
      <c r="E401" s="2"/>
      <c r="F401"/>
      <c r="G401" s="175"/>
      <c r="H401" s="175"/>
    </row>
    <row r="402" spans="1:8" ht="15">
      <c r="A402" s="2"/>
      <c r="B402" s="2"/>
      <c r="C402" s="2"/>
      <c r="D402" s="2"/>
      <c r="E402" s="2"/>
      <c r="F402"/>
      <c r="G402" s="175"/>
      <c r="H402" s="175"/>
    </row>
    <row r="403" spans="1:8" ht="15">
      <c r="A403" s="2"/>
      <c r="B403" s="2"/>
      <c r="C403" s="2"/>
      <c r="D403" s="2"/>
      <c r="E403" s="2"/>
      <c r="F403"/>
      <c r="G403" s="175"/>
      <c r="H403" s="175"/>
    </row>
    <row r="404" spans="1:8" ht="15">
      <c r="A404" s="2"/>
      <c r="B404" s="2"/>
      <c r="C404" s="2"/>
      <c r="D404" s="2"/>
      <c r="E404" s="2"/>
      <c r="F404"/>
      <c r="G404" s="175"/>
      <c r="H404" s="175"/>
    </row>
    <row r="405" spans="1:8" ht="15">
      <c r="A405" s="2"/>
      <c r="B405" s="2"/>
      <c r="C405" s="2"/>
      <c r="D405" s="2"/>
      <c r="E405" s="2"/>
      <c r="F405"/>
      <c r="G405" s="175"/>
      <c r="H405" s="175"/>
    </row>
    <row r="406" spans="1:8" ht="15">
      <c r="A406" s="2"/>
      <c r="B406" s="2"/>
      <c r="C406" s="2"/>
      <c r="D406" s="2"/>
      <c r="E406" s="2"/>
      <c r="F406"/>
      <c r="G406" s="175"/>
      <c r="H406" s="175"/>
    </row>
    <row r="407" spans="1:8" ht="15">
      <c r="A407" s="2"/>
      <c r="B407" s="2"/>
      <c r="C407" s="2"/>
      <c r="D407" s="2"/>
      <c r="E407" s="2"/>
      <c r="F407"/>
      <c r="G407" s="175"/>
      <c r="H407" s="175"/>
    </row>
    <row r="408" spans="1:8" ht="15">
      <c r="A408" s="2"/>
      <c r="B408" s="2"/>
      <c r="C408" s="2"/>
      <c r="D408" s="2"/>
      <c r="E408" s="2"/>
      <c r="F408"/>
      <c r="G408" s="175"/>
      <c r="H408" s="175"/>
    </row>
    <row r="409" spans="1:8" ht="15">
      <c r="A409" s="2"/>
      <c r="B409" s="2"/>
      <c r="C409" s="2"/>
      <c r="D409" s="2"/>
      <c r="E409" s="2"/>
      <c r="F409"/>
      <c r="G409" s="175"/>
      <c r="H409" s="175"/>
    </row>
    <row r="410" spans="1:8" ht="15">
      <c r="A410" s="2"/>
      <c r="B410" s="2"/>
      <c r="C410" s="2"/>
      <c r="D410" s="2"/>
      <c r="E410" s="2"/>
      <c r="F410"/>
      <c r="G410" s="175"/>
      <c r="H410" s="175"/>
    </row>
    <row r="411" spans="1:8" ht="15">
      <c r="A411" s="2"/>
      <c r="B411" s="2"/>
      <c r="C411" s="2"/>
      <c r="D411" s="2"/>
      <c r="E411" s="2"/>
      <c r="F411"/>
      <c r="G411" s="175"/>
      <c r="H411" s="175"/>
    </row>
    <row r="412" spans="1:8" ht="15">
      <c r="A412" s="2"/>
      <c r="B412" s="2"/>
      <c r="C412" s="2"/>
      <c r="D412" s="2"/>
      <c r="E412" s="2"/>
      <c r="F412"/>
      <c r="G412" s="175"/>
      <c r="H412" s="175"/>
    </row>
    <row r="413" spans="1:8" ht="15">
      <c r="A413" s="2"/>
      <c r="B413" s="2"/>
      <c r="C413" s="2"/>
      <c r="D413" s="2"/>
      <c r="E413" s="2"/>
      <c r="F413"/>
      <c r="G413" s="175"/>
      <c r="H413" s="175"/>
    </row>
    <row r="414" spans="1:8" ht="15">
      <c r="A414" s="2"/>
      <c r="B414" s="2"/>
      <c r="C414" s="2"/>
      <c r="D414" s="2"/>
      <c r="E414" s="2"/>
      <c r="F414"/>
      <c r="G414" s="175"/>
      <c r="H414" s="175"/>
    </row>
    <row r="415" spans="1:8" ht="15">
      <c r="A415" s="2"/>
      <c r="B415" s="2"/>
      <c r="C415" s="2"/>
      <c r="D415" s="2"/>
      <c r="E415" s="2"/>
      <c r="F415"/>
      <c r="G415" s="175"/>
      <c r="H415" s="175"/>
    </row>
    <row r="416" spans="1:8" ht="15">
      <c r="A416" s="2"/>
      <c r="B416" s="2"/>
      <c r="C416" s="2"/>
      <c r="D416" s="2"/>
      <c r="E416" s="2"/>
      <c r="F416"/>
      <c r="G416" s="175"/>
      <c r="H416" s="175"/>
    </row>
    <row r="417" spans="1:8" ht="15">
      <c r="A417" s="2"/>
      <c r="B417" s="2"/>
      <c r="C417" s="2"/>
      <c r="D417" s="2"/>
      <c r="E417" s="2"/>
      <c r="F417"/>
      <c r="G417" s="175"/>
      <c r="H417" s="175"/>
    </row>
    <row r="418" spans="1:8" ht="15">
      <c r="A418" s="2"/>
      <c r="B418" s="2"/>
      <c r="C418" s="2"/>
      <c r="D418" s="2"/>
      <c r="E418" s="2"/>
      <c r="F418"/>
      <c r="G418" s="175"/>
      <c r="H418" s="175"/>
    </row>
    <row r="419" spans="1:8" ht="15">
      <c r="A419" s="2"/>
      <c r="B419" s="2"/>
      <c r="C419" s="2"/>
      <c r="D419" s="2"/>
      <c r="E419" s="2"/>
      <c r="F419"/>
      <c r="G419" s="175"/>
      <c r="H419" s="175"/>
    </row>
    <row r="420" spans="1:8" ht="15">
      <c r="A420" s="2"/>
      <c r="B420" s="2"/>
      <c r="C420" s="2"/>
      <c r="D420" s="2"/>
      <c r="E420" s="2"/>
      <c r="F420"/>
      <c r="G420" s="175"/>
      <c r="H420" s="175"/>
    </row>
    <row r="421" spans="1:8" ht="15">
      <c r="A421" s="2"/>
      <c r="B421" s="2"/>
      <c r="C421" s="2"/>
      <c r="D421" s="2"/>
      <c r="E421" s="2"/>
      <c r="F421"/>
      <c r="G421" s="175"/>
      <c r="H421" s="175"/>
    </row>
    <row r="422" spans="1:8" ht="15">
      <c r="A422" s="2"/>
      <c r="B422" s="2"/>
      <c r="C422" s="2"/>
      <c r="D422" s="2"/>
      <c r="E422" s="2"/>
      <c r="F422"/>
      <c r="G422" s="175"/>
      <c r="H422" s="175"/>
    </row>
    <row r="423" spans="1:8" ht="15">
      <c r="A423" s="2"/>
      <c r="B423" s="2"/>
      <c r="C423" s="2"/>
      <c r="D423" s="2"/>
      <c r="E423" s="2"/>
      <c r="F423"/>
      <c r="G423" s="175"/>
      <c r="H423" s="175"/>
    </row>
    <row r="424" spans="1:8" ht="15">
      <c r="A424" s="2"/>
      <c r="B424" s="2"/>
      <c r="C424" s="2"/>
      <c r="D424" s="2"/>
      <c r="E424" s="2"/>
      <c r="F424"/>
      <c r="G424" s="175"/>
      <c r="H424" s="175"/>
    </row>
    <row r="425" spans="1:8" ht="15">
      <c r="A425" s="2"/>
      <c r="B425" s="2"/>
      <c r="C425" s="2"/>
      <c r="D425" s="2"/>
      <c r="E425" s="2"/>
      <c r="F425"/>
      <c r="G425" s="175"/>
      <c r="H425" s="175"/>
    </row>
    <row r="426" spans="1:8" ht="15">
      <c r="A426" s="2"/>
      <c r="B426" s="2"/>
      <c r="C426" s="2"/>
      <c r="D426" s="2"/>
      <c r="E426" s="2"/>
      <c r="F426"/>
      <c r="G426" s="175"/>
      <c r="H426" s="175"/>
    </row>
    <row r="427" spans="1:8" ht="15">
      <c r="A427" s="2"/>
      <c r="B427" s="2"/>
      <c r="C427" s="2"/>
      <c r="D427" s="2"/>
      <c r="E427" s="2"/>
      <c r="F427"/>
      <c r="G427" s="175"/>
      <c r="H427" s="175"/>
    </row>
    <row r="428" spans="1:8" ht="15">
      <c r="A428" s="2"/>
      <c r="B428" s="2"/>
      <c r="C428" s="2"/>
      <c r="D428" s="2"/>
      <c r="E428" s="2"/>
      <c r="F428"/>
      <c r="G428" s="175"/>
      <c r="H428" s="175"/>
    </row>
    <row r="429" spans="1:8" ht="15">
      <c r="A429" s="2"/>
      <c r="B429" s="2"/>
      <c r="C429" s="2"/>
      <c r="D429" s="2"/>
      <c r="E429" s="2"/>
      <c r="F429"/>
      <c r="G429" s="175"/>
      <c r="H429" s="175"/>
    </row>
    <row r="430" spans="1:8" ht="15">
      <c r="A430" s="2"/>
      <c r="B430" s="2"/>
      <c r="C430" s="2"/>
      <c r="D430" s="2"/>
      <c r="E430" s="2"/>
      <c r="F430"/>
      <c r="G430" s="175"/>
      <c r="H430" s="175"/>
    </row>
    <row r="431" spans="1:8" ht="15">
      <c r="A431" s="2"/>
      <c r="B431" s="2"/>
      <c r="C431" s="2"/>
      <c r="D431" s="2"/>
      <c r="E431" s="2"/>
      <c r="F431"/>
      <c r="G431" s="175"/>
      <c r="H431" s="175"/>
    </row>
    <row r="432" spans="1:8" ht="15">
      <c r="A432" s="2"/>
      <c r="B432" s="2"/>
      <c r="C432" s="2"/>
      <c r="D432" s="2"/>
      <c r="E432" s="2"/>
      <c r="F432"/>
      <c r="G432" s="175"/>
      <c r="H432" s="175"/>
    </row>
    <row r="433" spans="1:8" ht="15">
      <c r="A433" s="2"/>
      <c r="B433" s="2"/>
      <c r="C433" s="2"/>
      <c r="D433" s="2"/>
      <c r="E433" s="2"/>
      <c r="F433"/>
      <c r="G433" s="175"/>
      <c r="H433" s="175"/>
    </row>
    <row r="434" spans="1:8" ht="15">
      <c r="A434" s="2"/>
      <c r="B434" s="2"/>
      <c r="C434" s="2"/>
      <c r="D434" s="2"/>
      <c r="E434" s="2"/>
      <c r="F434"/>
      <c r="G434" s="175"/>
      <c r="H434" s="175"/>
    </row>
    <row r="435" spans="1:8" ht="15">
      <c r="A435" s="2"/>
      <c r="B435" s="2"/>
      <c r="C435" s="2"/>
      <c r="D435" s="2"/>
      <c r="E435" s="2"/>
      <c r="F435"/>
      <c r="G435" s="175"/>
      <c r="H435" s="175"/>
    </row>
    <row r="436" spans="1:8" ht="15">
      <c r="A436" s="2"/>
      <c r="B436" s="2"/>
      <c r="C436" s="2"/>
      <c r="D436" s="2"/>
      <c r="E436" s="2"/>
      <c r="F436"/>
      <c r="G436" s="175"/>
      <c r="H436" s="175"/>
    </row>
    <row r="437" spans="1:8" ht="15">
      <c r="A437" s="2"/>
      <c r="B437" s="2"/>
      <c r="C437" s="2"/>
      <c r="D437" s="2"/>
      <c r="E437" s="2"/>
      <c r="F437"/>
      <c r="G437" s="175"/>
      <c r="H437" s="175"/>
    </row>
    <row r="438" spans="1:8" ht="15">
      <c r="A438" s="2"/>
      <c r="B438" s="2"/>
      <c r="C438" s="2"/>
      <c r="D438" s="2"/>
      <c r="E438" s="2"/>
      <c r="F438"/>
      <c r="G438" s="175"/>
      <c r="H438" s="175"/>
    </row>
    <row r="439" spans="1:8" ht="15">
      <c r="A439" s="2"/>
      <c r="B439" s="2"/>
      <c r="C439" s="2"/>
      <c r="D439" s="2"/>
      <c r="E439" s="2"/>
      <c r="F439"/>
      <c r="G439" s="175"/>
      <c r="H439" s="175"/>
    </row>
    <row r="440" spans="1:8" ht="15">
      <c r="A440" s="2"/>
      <c r="B440" s="2"/>
      <c r="C440" s="2"/>
      <c r="D440" s="2"/>
      <c r="E440" s="2"/>
      <c r="F440"/>
      <c r="G440" s="175"/>
      <c r="H440" s="175"/>
    </row>
    <row r="441" spans="1:8" ht="15">
      <c r="A441" s="2"/>
      <c r="B441" s="2"/>
      <c r="C441" s="2"/>
      <c r="D441" s="2"/>
      <c r="E441" s="2"/>
      <c r="F441"/>
      <c r="G441" s="175"/>
      <c r="H441" s="175"/>
    </row>
    <row r="442" spans="1:8" ht="15">
      <c r="A442" s="2"/>
      <c r="B442" s="2"/>
      <c r="C442" s="2"/>
      <c r="D442" s="2"/>
      <c r="E442" s="2"/>
      <c r="F442"/>
      <c r="G442" s="175"/>
      <c r="H442" s="175"/>
    </row>
    <row r="443" spans="1:8" ht="15">
      <c r="A443" s="2"/>
      <c r="B443" s="2"/>
      <c r="C443" s="2"/>
      <c r="D443" s="2"/>
      <c r="E443" s="2"/>
      <c r="F443"/>
      <c r="G443" s="175"/>
      <c r="H443" s="175"/>
    </row>
    <row r="444" spans="1:8" ht="15">
      <c r="A444" s="2"/>
      <c r="B444" s="2"/>
      <c r="C444" s="2"/>
      <c r="D444" s="2"/>
      <c r="E444" s="2"/>
      <c r="F444"/>
      <c r="G444" s="175"/>
      <c r="H444" s="175"/>
    </row>
    <row r="445" spans="1:8" ht="15">
      <c r="A445" s="2"/>
      <c r="B445" s="2"/>
      <c r="C445" s="2"/>
      <c r="D445" s="2"/>
      <c r="E445" s="2"/>
      <c r="F445"/>
      <c r="G445" s="175"/>
      <c r="H445" s="175"/>
    </row>
    <row r="446" spans="1:8" ht="15">
      <c r="A446" s="2"/>
      <c r="B446" s="2"/>
      <c r="C446" s="2"/>
      <c r="D446" s="2"/>
      <c r="E446" s="2"/>
      <c r="F446"/>
      <c r="G446" s="175"/>
      <c r="H446" s="175"/>
    </row>
    <row r="447" spans="1:8" ht="15">
      <c r="A447" s="2"/>
      <c r="B447" s="2"/>
      <c r="C447" s="2"/>
      <c r="D447" s="2"/>
      <c r="E447" s="2"/>
      <c r="F447"/>
      <c r="G447" s="175"/>
      <c r="H447" s="175"/>
    </row>
    <row r="448" spans="1:8" ht="15">
      <c r="A448" s="2"/>
      <c r="B448" s="2"/>
      <c r="C448" s="2"/>
      <c r="D448" s="2"/>
      <c r="E448" s="2"/>
      <c r="F448"/>
      <c r="G448" s="175"/>
      <c r="H448" s="175"/>
    </row>
    <row r="449" spans="1:8" ht="15">
      <c r="A449" s="2"/>
      <c r="B449" s="2"/>
      <c r="C449" s="2"/>
      <c r="D449" s="2"/>
      <c r="E449" s="2"/>
      <c r="F449"/>
      <c r="G449" s="175"/>
      <c r="H449" s="175"/>
    </row>
    <row r="450" spans="1:8" ht="15">
      <c r="A450" s="2"/>
      <c r="B450" s="2"/>
      <c r="C450" s="2"/>
      <c r="D450" s="2"/>
      <c r="E450" s="2"/>
      <c r="F450"/>
      <c r="G450" s="175"/>
      <c r="H450" s="175"/>
    </row>
    <row r="451" spans="1:8" ht="15">
      <c r="A451" s="2"/>
      <c r="B451" s="2"/>
      <c r="C451" s="2"/>
      <c r="D451" s="2"/>
      <c r="E451" s="2"/>
      <c r="F451"/>
      <c r="G451" s="175"/>
      <c r="H451" s="175"/>
    </row>
    <row r="452" spans="1:8" ht="15">
      <c r="A452" s="2"/>
      <c r="B452" s="2"/>
      <c r="C452" s="2"/>
      <c r="D452" s="2"/>
      <c r="E452" s="2"/>
      <c r="F452"/>
      <c r="G452" s="175"/>
      <c r="H452" s="175"/>
    </row>
    <row r="453" spans="1:8" ht="15">
      <c r="A453" s="2"/>
      <c r="B453" s="2"/>
      <c r="C453" s="2"/>
      <c r="D453" s="2"/>
      <c r="E453" s="2"/>
      <c r="F453"/>
      <c r="G453" s="175"/>
      <c r="H453" s="175"/>
    </row>
    <row r="454" spans="1:8" ht="15">
      <c r="A454" s="2"/>
      <c r="B454" s="2"/>
      <c r="C454" s="2"/>
      <c r="D454" s="2"/>
      <c r="E454" s="2"/>
      <c r="F454"/>
      <c r="G454" s="175"/>
      <c r="H454" s="175"/>
    </row>
    <row r="455" spans="1:8" ht="15">
      <c r="A455" s="2"/>
      <c r="B455" s="2"/>
      <c r="C455" s="2"/>
      <c r="D455" s="2"/>
      <c r="E455" s="2"/>
      <c r="F455"/>
      <c r="G455" s="175"/>
      <c r="H455" s="175"/>
    </row>
    <row r="456" spans="1:8" ht="15">
      <c r="A456" s="2"/>
      <c r="B456" s="2"/>
      <c r="C456" s="2"/>
      <c r="D456" s="2"/>
      <c r="E456" s="2"/>
      <c r="F456"/>
      <c r="G456" s="175"/>
      <c r="H456" s="175"/>
    </row>
    <row r="457" spans="1:8" ht="15">
      <c r="A457" s="2"/>
      <c r="B457" s="2"/>
      <c r="C457" s="2"/>
      <c r="D457" s="2"/>
      <c r="E457" s="2"/>
      <c r="F457"/>
      <c r="G457" s="175"/>
      <c r="H457" s="175"/>
    </row>
    <row r="458" spans="1:8" ht="15">
      <c r="A458" s="2"/>
      <c r="B458" s="2"/>
      <c r="C458" s="2"/>
      <c r="D458" s="2"/>
      <c r="E458" s="2"/>
      <c r="F458"/>
      <c r="G458" s="175"/>
      <c r="H458" s="175"/>
    </row>
    <row r="459" spans="1:8" ht="15">
      <c r="A459" s="2"/>
      <c r="B459" s="2"/>
      <c r="C459" s="2"/>
      <c r="D459" s="2"/>
      <c r="E459" s="2"/>
      <c r="F459"/>
      <c r="G459" s="175"/>
      <c r="H459" s="175"/>
    </row>
    <row r="460" spans="1:8" ht="15">
      <c r="A460" s="2"/>
      <c r="B460" s="2"/>
      <c r="C460" s="2"/>
      <c r="D460" s="2"/>
      <c r="E460" s="2"/>
      <c r="F460"/>
      <c r="G460" s="175"/>
      <c r="H460" s="175"/>
    </row>
    <row r="461" spans="1:8" ht="15">
      <c r="A461" s="2"/>
      <c r="B461" s="2"/>
      <c r="C461" s="2"/>
      <c r="D461" s="2"/>
      <c r="E461" s="2"/>
      <c r="F461"/>
      <c r="G461" s="175"/>
      <c r="H461" s="175"/>
    </row>
    <row r="462" spans="1:8" ht="15">
      <c r="A462" s="2"/>
      <c r="B462" s="2"/>
      <c r="C462" s="2"/>
      <c r="D462" s="2"/>
      <c r="E462" s="2"/>
      <c r="F462"/>
      <c r="G462" s="175"/>
      <c r="H462" s="175"/>
    </row>
    <row r="463" spans="1:8" ht="15">
      <c r="A463" s="2"/>
      <c r="B463" s="2"/>
      <c r="C463" s="2"/>
      <c r="D463" s="2"/>
      <c r="E463" s="2"/>
      <c r="F463"/>
      <c r="G463" s="175"/>
      <c r="H463" s="175"/>
    </row>
    <row r="464" spans="1:8" ht="15">
      <c r="A464" s="2"/>
      <c r="B464" s="2"/>
      <c r="C464" s="2"/>
      <c r="D464" s="2"/>
      <c r="E464" s="2"/>
      <c r="F464"/>
      <c r="G464" s="175"/>
      <c r="H464" s="175"/>
    </row>
    <row r="465" spans="1:8" ht="15">
      <c r="A465" s="2"/>
      <c r="B465" s="2"/>
      <c r="C465" s="2"/>
      <c r="D465" s="2"/>
      <c r="E465" s="2"/>
      <c r="F465"/>
      <c r="G465" s="175"/>
      <c r="H465" s="175"/>
    </row>
    <row r="466" spans="1:8" ht="15">
      <c r="A466" s="2"/>
      <c r="B466" s="2"/>
      <c r="C466" s="2"/>
      <c r="D466" s="2"/>
      <c r="E466" s="2"/>
      <c r="F466"/>
      <c r="G466" s="175"/>
      <c r="H466" s="175"/>
    </row>
    <row r="467" spans="1:8" ht="15">
      <c r="A467" s="2"/>
      <c r="B467" s="2"/>
      <c r="C467" s="2"/>
      <c r="D467" s="2"/>
      <c r="E467" s="2"/>
      <c r="F467"/>
      <c r="G467" s="175"/>
      <c r="H467" s="175"/>
    </row>
    <row r="468" spans="1:8" ht="15">
      <c r="A468" s="2"/>
      <c r="B468" s="2"/>
      <c r="C468" s="2"/>
      <c r="D468" s="2"/>
      <c r="E468" s="2"/>
      <c r="F468"/>
      <c r="G468" s="175"/>
      <c r="H468" s="175"/>
    </row>
    <row r="469" spans="1:8" ht="15">
      <c r="A469" s="2"/>
      <c r="B469" s="2"/>
      <c r="C469" s="2"/>
      <c r="D469" s="2"/>
      <c r="E469" s="2"/>
      <c r="F469"/>
      <c r="G469" s="175"/>
      <c r="H469" s="175"/>
    </row>
    <row r="470" spans="1:8" ht="15">
      <c r="A470" s="2"/>
      <c r="B470" s="2"/>
      <c r="C470" s="2"/>
      <c r="D470" s="2"/>
      <c r="E470" s="2"/>
      <c r="F470"/>
      <c r="G470" s="175"/>
      <c r="H470" s="175"/>
    </row>
    <row r="471" spans="1:8" ht="15">
      <c r="A471" s="2"/>
      <c r="B471" s="2"/>
      <c r="C471" s="2"/>
      <c r="D471" s="2"/>
      <c r="E471" s="2"/>
      <c r="F471"/>
      <c r="G471" s="175"/>
      <c r="H471" s="175"/>
    </row>
    <row r="472" spans="1:8" ht="15">
      <c r="A472" s="2"/>
      <c r="B472" s="2"/>
      <c r="C472" s="2"/>
      <c r="D472" s="2"/>
      <c r="E472" s="2"/>
      <c r="F472"/>
      <c r="G472" s="175"/>
      <c r="H472" s="175"/>
    </row>
    <row r="473" spans="1:8" ht="15">
      <c r="A473" s="2"/>
      <c r="B473" s="2"/>
      <c r="C473" s="2"/>
      <c r="D473" s="2"/>
      <c r="E473" s="2"/>
      <c r="F473"/>
      <c r="G473" s="175"/>
      <c r="H473" s="175"/>
    </row>
    <row r="474" spans="1:8" ht="15">
      <c r="A474" s="2"/>
      <c r="B474" s="2"/>
      <c r="C474" s="2"/>
      <c r="D474" s="2"/>
      <c r="E474" s="2"/>
      <c r="F474"/>
      <c r="G474" s="175"/>
      <c r="H474" s="175"/>
    </row>
    <row r="475" spans="1:8" ht="15">
      <c r="A475" s="2"/>
      <c r="B475" s="2"/>
      <c r="C475" s="2"/>
      <c r="D475" s="2"/>
      <c r="E475" s="2"/>
      <c r="F475"/>
      <c r="G475" s="175"/>
      <c r="H475" s="175"/>
    </row>
    <row r="476" spans="1:8" ht="15">
      <c r="A476" s="2"/>
      <c r="B476" s="2"/>
      <c r="C476" s="2"/>
      <c r="D476" s="2"/>
      <c r="E476" s="2"/>
      <c r="F476"/>
      <c r="G476" s="175"/>
      <c r="H476" s="175"/>
    </row>
    <row r="477" spans="1:8" ht="15">
      <c r="A477" s="2"/>
      <c r="B477" s="2"/>
      <c r="C477" s="2"/>
      <c r="D477" s="2"/>
      <c r="E477" s="2"/>
      <c r="F477"/>
      <c r="G477" s="175"/>
      <c r="H477" s="175"/>
    </row>
    <row r="478" spans="1:8" ht="15">
      <c r="A478" s="2"/>
      <c r="B478" s="2"/>
      <c r="C478" s="2"/>
      <c r="D478" s="2"/>
      <c r="E478" s="2"/>
      <c r="F478"/>
      <c r="G478" s="175"/>
      <c r="H478" s="175"/>
    </row>
    <row r="479" spans="1:8" ht="15">
      <c r="A479" s="2"/>
      <c r="B479" s="2"/>
      <c r="C479" s="2"/>
      <c r="D479" s="2"/>
      <c r="E479" s="2"/>
      <c r="F479"/>
      <c r="G479" s="175"/>
      <c r="H479" s="175"/>
    </row>
    <row r="480" spans="1:8" ht="15">
      <c r="A480" s="2"/>
      <c r="B480" s="2"/>
      <c r="C480" s="2"/>
      <c r="D480" s="2"/>
      <c r="E480" s="2"/>
      <c r="F480"/>
      <c r="G480" s="175"/>
      <c r="H480" s="175"/>
    </row>
    <row r="481" spans="1:8" ht="15">
      <c r="A481" s="2"/>
      <c r="B481" s="2"/>
      <c r="C481" s="2"/>
      <c r="D481" s="2"/>
      <c r="E481" s="2"/>
      <c r="F481"/>
      <c r="G481" s="175"/>
      <c r="H481" s="175"/>
    </row>
    <row r="482" spans="1:8" ht="15">
      <c r="A482" s="2"/>
      <c r="B482" s="2"/>
      <c r="C482" s="2"/>
      <c r="D482" s="2"/>
      <c r="E482" s="2"/>
      <c r="F482"/>
      <c r="G482" s="175"/>
      <c r="H482" s="175"/>
    </row>
    <row r="483" spans="1:8" ht="15">
      <c r="A483" s="2"/>
      <c r="B483" s="2"/>
      <c r="C483" s="2"/>
      <c r="D483" s="2"/>
      <c r="E483" s="2"/>
      <c r="F483"/>
      <c r="G483" s="175"/>
      <c r="H483" s="175"/>
    </row>
    <row r="484" spans="1:8" ht="15">
      <c r="A484" s="2"/>
      <c r="B484" s="2"/>
      <c r="C484" s="2"/>
      <c r="D484" s="2"/>
      <c r="E484" s="2"/>
      <c r="F484"/>
      <c r="G484" s="175"/>
      <c r="H484" s="175"/>
    </row>
    <row r="485" spans="1:8" ht="15">
      <c r="A485" s="2"/>
      <c r="B485" s="2"/>
      <c r="C485" s="2"/>
      <c r="D485" s="2"/>
      <c r="E485" s="2"/>
      <c r="F485"/>
      <c r="G485" s="175"/>
      <c r="H485" s="175"/>
    </row>
    <row r="486" spans="1:8" ht="15">
      <c r="A486" s="2"/>
      <c r="B486" s="2"/>
      <c r="C486" s="2"/>
      <c r="D486" s="2"/>
      <c r="E486" s="2"/>
      <c r="F486"/>
      <c r="G486" s="175"/>
      <c r="H486" s="175"/>
    </row>
    <row r="487" spans="1:8" ht="15">
      <c r="A487" s="2"/>
      <c r="B487" s="2"/>
      <c r="C487" s="2"/>
      <c r="D487" s="2"/>
      <c r="E487" s="2"/>
      <c r="F487"/>
      <c r="G487" s="175"/>
      <c r="H487" s="175"/>
    </row>
    <row r="488" spans="1:8" ht="15">
      <c r="A488" s="2"/>
      <c r="B488" s="2"/>
      <c r="C488" s="2"/>
      <c r="D488" s="2"/>
      <c r="E488" s="2"/>
      <c r="F488"/>
      <c r="G488" s="175"/>
      <c r="H488" s="175"/>
    </row>
    <row r="489" spans="1:8" ht="15">
      <c r="A489" s="2"/>
      <c r="B489" s="2"/>
      <c r="C489" s="2"/>
      <c r="D489" s="2"/>
      <c r="E489" s="2"/>
      <c r="F489"/>
      <c r="G489" s="175"/>
      <c r="H489" s="175"/>
    </row>
    <row r="490" spans="1:8" ht="15">
      <c r="A490" s="2"/>
      <c r="B490" s="2"/>
      <c r="C490" s="2"/>
      <c r="D490" s="2"/>
      <c r="E490" s="2"/>
      <c r="F490"/>
      <c r="G490" s="175"/>
      <c r="H490" s="175"/>
    </row>
    <row r="491" spans="1:8" ht="15">
      <c r="A491" s="2"/>
      <c r="B491" s="2"/>
      <c r="C491" s="2"/>
      <c r="D491" s="2"/>
      <c r="E491" s="2"/>
      <c r="F491"/>
      <c r="G491" s="175"/>
      <c r="H491" s="175"/>
    </row>
    <row r="492" spans="1:8" ht="15">
      <c r="A492" s="2"/>
      <c r="B492" s="2"/>
      <c r="C492" s="2"/>
      <c r="D492" s="2"/>
      <c r="E492" s="2"/>
      <c r="F492"/>
      <c r="G492" s="175"/>
      <c r="H492" s="175"/>
    </row>
    <row r="493" spans="1:8" ht="15">
      <c r="A493" s="2"/>
      <c r="B493" s="2"/>
      <c r="C493" s="2"/>
      <c r="D493" s="2"/>
      <c r="E493" s="2"/>
      <c r="F493"/>
      <c r="G493" s="175"/>
      <c r="H493" s="175"/>
    </row>
    <row r="494" spans="1:8" ht="15">
      <c r="A494" s="2"/>
      <c r="B494" s="2"/>
      <c r="C494" s="2"/>
      <c r="D494" s="2"/>
      <c r="E494" s="2"/>
      <c r="F494"/>
      <c r="G494" s="175"/>
      <c r="H494" s="175"/>
    </row>
    <row r="495" spans="1:8" ht="15">
      <c r="A495" s="2"/>
      <c r="B495" s="2"/>
      <c r="C495" s="2"/>
      <c r="D495" s="2"/>
      <c r="E495" s="2"/>
      <c r="F495"/>
      <c r="G495" s="175"/>
      <c r="H495" s="175"/>
    </row>
    <row r="496" spans="1:8" ht="15">
      <c r="A496" s="2"/>
      <c r="B496" s="2"/>
      <c r="C496" s="2"/>
      <c r="D496" s="2"/>
      <c r="E496" s="2"/>
      <c r="F496"/>
      <c r="G496" s="175"/>
      <c r="H496" s="175"/>
    </row>
    <row r="497" spans="1:6" ht="15">
      <c r="A497" s="2"/>
      <c r="B497" s="2"/>
      <c r="C497" s="2"/>
      <c r="D497" s="2"/>
      <c r="E497" s="2"/>
      <c r="F497"/>
    </row>
    <row r="498" spans="1:6" ht="15">
      <c r="A498" s="2"/>
      <c r="B498" s="2"/>
      <c r="C498" s="2"/>
      <c r="D498" s="2"/>
      <c r="E498" s="2"/>
      <c r="F498"/>
    </row>
    <row r="499" spans="1:6" ht="15">
      <c r="A499" s="2"/>
      <c r="B499" s="2"/>
      <c r="C499" s="2"/>
      <c r="D499" s="2"/>
      <c r="E499" s="2"/>
      <c r="F499"/>
    </row>
    <row r="500" spans="1:6" ht="15">
      <c r="A500" s="2"/>
      <c r="B500" s="2"/>
      <c r="C500" s="2"/>
      <c r="D500" s="2"/>
      <c r="E500" s="2"/>
      <c r="F500"/>
    </row>
    <row r="501" spans="1:6" ht="15">
      <c r="A501" s="2"/>
      <c r="B501" s="2"/>
      <c r="C501" s="2"/>
      <c r="D501" s="2"/>
      <c r="E501" s="2"/>
      <c r="F501"/>
    </row>
    <row r="502" spans="1:6" ht="15">
      <c r="A502" s="2"/>
      <c r="B502" s="2"/>
      <c r="C502" s="2"/>
      <c r="D502" s="2"/>
      <c r="E502" s="2"/>
      <c r="F502"/>
    </row>
  </sheetData>
  <mergeCells count="1">
    <mergeCell ref="A1:H1"/>
  </mergeCells>
  <dataValidations count="4">
    <dataValidation type="list" allowBlank="1" showInputMessage="1" showErrorMessage="1" sqref="B43">
      <formula1>$I$43:$I$44</formula1>
    </dataValidation>
    <dataValidation type="list" allowBlank="1" showInputMessage="1" showErrorMessage="1" sqref="A20">
      <formula1>$K$20:$K$24</formula1>
    </dataValidation>
    <dataValidation type="list" allowBlank="1" showInputMessage="1" showErrorMessage="1" sqref="A26">
      <formula1>$K$26:$K$37</formula1>
    </dataValidation>
    <dataValidation type="list" allowBlank="1" showInputMessage="1" showErrorMessage="1" sqref="A43">
      <formula1>$K$43:$K$44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workbookViewId="0">
      <selection activeCell="G24" sqref="G24"/>
    </sheetView>
  </sheetViews>
  <sheetFormatPr defaultRowHeight="12.75"/>
  <cols>
    <col min="1" max="1" width="72.85546875" style="198" customWidth="1"/>
    <col min="2" max="2" width="6" style="206" customWidth="1"/>
    <col min="3" max="7" width="3.85546875" style="197" customWidth="1"/>
  </cols>
  <sheetData>
    <row r="1" spans="1:7" ht="15.75">
      <c r="A1" s="295" t="s">
        <v>278</v>
      </c>
      <c r="B1" s="296"/>
      <c r="C1" s="296"/>
      <c r="D1" s="296"/>
      <c r="E1" s="296"/>
      <c r="F1" s="296"/>
      <c r="G1" s="297"/>
    </row>
    <row r="2" spans="1:7" ht="15">
      <c r="A2" s="20" t="s">
        <v>39</v>
      </c>
      <c r="B2" s="17">
        <v>1166</v>
      </c>
      <c r="C2" s="172">
        <f>C4</f>
        <v>1</v>
      </c>
      <c r="D2" s="172">
        <f>D9</f>
        <v>0</v>
      </c>
      <c r="E2" s="209">
        <f>E15</f>
        <v>0</v>
      </c>
      <c r="F2" s="209">
        <f>F20</f>
        <v>0</v>
      </c>
      <c r="G2" s="210" t="str">
        <f>G24</f>
        <v>00</v>
      </c>
    </row>
    <row r="3" spans="1:7" ht="15">
      <c r="A3" s="211" t="s">
        <v>279</v>
      </c>
      <c r="B3" s="199"/>
      <c r="C3" s="177"/>
      <c r="D3" s="177"/>
      <c r="E3" s="178"/>
      <c r="F3" s="178"/>
      <c r="G3" s="212"/>
    </row>
    <row r="4" spans="1:7" ht="15">
      <c r="A4" s="215" t="s">
        <v>235</v>
      </c>
      <c r="B4" s="201"/>
      <c r="C4" s="182">
        <v>1</v>
      </c>
      <c r="D4" s="182">
        <v>1</v>
      </c>
      <c r="E4" s="182">
        <v>1</v>
      </c>
      <c r="F4" s="175"/>
      <c r="G4" s="221"/>
    </row>
    <row r="5" spans="1:7" ht="15">
      <c r="A5" s="215" t="s">
        <v>232</v>
      </c>
      <c r="B5" s="201"/>
      <c r="C5" s="182">
        <v>2</v>
      </c>
      <c r="D5" s="182">
        <v>2</v>
      </c>
      <c r="E5" s="182">
        <v>2</v>
      </c>
      <c r="F5" s="175"/>
      <c r="G5" s="221"/>
    </row>
    <row r="6" spans="1:7" ht="15">
      <c r="A6" s="215" t="s">
        <v>280</v>
      </c>
      <c r="B6" s="201"/>
      <c r="C6" s="182">
        <v>3</v>
      </c>
      <c r="D6" s="182">
        <v>3</v>
      </c>
      <c r="E6" s="182">
        <v>3</v>
      </c>
      <c r="F6" s="175"/>
      <c r="G6" s="221"/>
    </row>
    <row r="7" spans="1:7" ht="15">
      <c r="A7" s="218" t="s">
        <v>233</v>
      </c>
      <c r="B7" s="202"/>
      <c r="C7" s="175">
        <v>8</v>
      </c>
      <c r="D7" s="175">
        <v>8</v>
      </c>
      <c r="E7" s="175">
        <v>8</v>
      </c>
      <c r="F7" s="175"/>
      <c r="G7" s="221"/>
    </row>
    <row r="8" spans="1:7" ht="15">
      <c r="A8" s="211" t="s">
        <v>281</v>
      </c>
      <c r="B8" s="199"/>
      <c r="C8" s="177"/>
      <c r="D8" s="177"/>
      <c r="E8" s="178"/>
      <c r="F8" s="178"/>
      <c r="G8" s="212"/>
    </row>
    <row r="9" spans="1:7" ht="15">
      <c r="A9" s="213" t="s">
        <v>231</v>
      </c>
      <c r="B9" s="200"/>
      <c r="C9" s="180"/>
      <c r="D9" s="180">
        <v>0</v>
      </c>
      <c r="E9" s="180">
        <v>0</v>
      </c>
      <c r="F9" s="180"/>
      <c r="G9" s="214"/>
    </row>
    <row r="10" spans="1:7" ht="15">
      <c r="A10" s="215" t="s">
        <v>235</v>
      </c>
      <c r="B10" s="201"/>
      <c r="C10" s="182"/>
      <c r="D10" s="182">
        <v>1</v>
      </c>
      <c r="E10" s="182">
        <v>1</v>
      </c>
      <c r="F10" s="182"/>
      <c r="G10" s="216"/>
    </row>
    <row r="11" spans="1:7" ht="15">
      <c r="A11" s="215" t="s">
        <v>232</v>
      </c>
      <c r="B11" s="201"/>
      <c r="C11" s="182"/>
      <c r="D11" s="182">
        <v>2</v>
      </c>
      <c r="E11" s="182">
        <v>2</v>
      </c>
      <c r="F11" s="182"/>
      <c r="G11" s="216"/>
    </row>
    <row r="12" spans="1:7" ht="15">
      <c r="A12" s="215" t="s">
        <v>280</v>
      </c>
      <c r="B12" s="201"/>
      <c r="C12" s="182"/>
      <c r="D12" s="182">
        <v>3</v>
      </c>
      <c r="E12" s="182">
        <v>3</v>
      </c>
      <c r="F12" s="182"/>
      <c r="G12" s="216"/>
    </row>
    <row r="13" spans="1:7" ht="15">
      <c r="A13" s="218" t="s">
        <v>233</v>
      </c>
      <c r="B13" s="202"/>
      <c r="C13" s="175"/>
      <c r="D13" s="175">
        <v>8</v>
      </c>
      <c r="E13" s="175">
        <v>8</v>
      </c>
      <c r="F13" s="183"/>
      <c r="G13" s="219"/>
    </row>
    <row r="14" spans="1:7" ht="15">
      <c r="A14" s="211" t="s">
        <v>282</v>
      </c>
      <c r="B14" s="199"/>
      <c r="C14" s="177"/>
      <c r="D14" s="177"/>
      <c r="E14" s="178"/>
      <c r="F14" s="178"/>
      <c r="G14" s="212"/>
    </row>
    <row r="15" spans="1:7" ht="15">
      <c r="A15" s="213" t="s">
        <v>231</v>
      </c>
      <c r="B15" s="200"/>
      <c r="C15" s="180"/>
      <c r="D15" s="180"/>
      <c r="E15" s="180">
        <v>0</v>
      </c>
      <c r="F15" s="180"/>
      <c r="G15" s="214"/>
    </row>
    <row r="16" spans="1:7" ht="15">
      <c r="A16" s="215" t="s">
        <v>235</v>
      </c>
      <c r="B16" s="201"/>
      <c r="C16" s="182"/>
      <c r="D16" s="182"/>
      <c r="E16" s="182">
        <v>1</v>
      </c>
      <c r="F16" s="182"/>
      <c r="G16" s="216"/>
    </row>
    <row r="17" spans="1:7" ht="15">
      <c r="A17" s="215" t="s">
        <v>237</v>
      </c>
      <c r="B17" s="201"/>
      <c r="C17" s="182"/>
      <c r="D17" s="182"/>
      <c r="E17" s="182">
        <v>2</v>
      </c>
      <c r="F17" s="182"/>
      <c r="G17" s="216"/>
    </row>
    <row r="18" spans="1:7" ht="15">
      <c r="A18" s="215" t="s">
        <v>283</v>
      </c>
      <c r="B18" s="201"/>
      <c r="C18" s="182"/>
      <c r="D18" s="182"/>
      <c r="E18" s="182">
        <v>3</v>
      </c>
      <c r="F18" s="182"/>
      <c r="G18" s="216"/>
    </row>
    <row r="19" spans="1:7" ht="15">
      <c r="A19" s="211" t="s">
        <v>121</v>
      </c>
      <c r="B19" s="199"/>
      <c r="C19" s="177"/>
      <c r="D19" s="177"/>
      <c r="E19" s="178"/>
      <c r="F19" s="178"/>
      <c r="G19" s="212"/>
    </row>
    <row r="20" spans="1:7" ht="15">
      <c r="A20" s="213" t="s">
        <v>74</v>
      </c>
      <c r="B20" s="200"/>
      <c r="C20" s="180"/>
      <c r="D20" s="180"/>
      <c r="E20" s="180"/>
      <c r="F20" s="188">
        <v>0</v>
      </c>
      <c r="G20" s="214"/>
    </row>
    <row r="21" spans="1:7" ht="15">
      <c r="A21" s="215" t="s">
        <v>77</v>
      </c>
      <c r="B21" s="201"/>
      <c r="C21" s="182"/>
      <c r="D21" s="182"/>
      <c r="E21" s="182"/>
      <c r="F21" s="189">
        <v>1</v>
      </c>
      <c r="G21" s="216"/>
    </row>
    <row r="22" spans="1:7" ht="15">
      <c r="A22" s="215" t="s">
        <v>144</v>
      </c>
      <c r="B22" s="201"/>
      <c r="C22" s="182"/>
      <c r="D22" s="182"/>
      <c r="E22" s="182"/>
      <c r="F22" s="189">
        <v>2</v>
      </c>
      <c r="G22" s="216"/>
    </row>
    <row r="23" spans="1:7" ht="15">
      <c r="A23" s="211" t="s">
        <v>120</v>
      </c>
      <c r="B23" s="199"/>
      <c r="C23" s="177"/>
      <c r="D23" s="177"/>
      <c r="E23" s="178"/>
      <c r="F23" s="178"/>
      <c r="G23" s="212"/>
    </row>
    <row r="24" spans="1:7" ht="15">
      <c r="A24" s="228" t="s">
        <v>239</v>
      </c>
      <c r="B24" s="229"/>
      <c r="C24" s="184"/>
      <c r="D24" s="184"/>
      <c r="E24" s="184"/>
      <c r="F24" s="184"/>
      <c r="G24" s="230" t="str">
        <f>VLOOKUP(A24,'1160data'!A:H,8,FALSE)</f>
        <v>00</v>
      </c>
    </row>
    <row r="25" spans="1:7" ht="15">
      <c r="A25" s="174" t="s">
        <v>240</v>
      </c>
      <c r="B25" s="202"/>
      <c r="C25" s="175"/>
      <c r="D25" s="175"/>
      <c r="E25" s="175"/>
      <c r="F25" s="175"/>
      <c r="G25" s="192" t="s">
        <v>216</v>
      </c>
    </row>
    <row r="26" spans="1:7" ht="15">
      <c r="A26" s="227" t="s">
        <v>284</v>
      </c>
      <c r="B26" s="2"/>
      <c r="C26" s="2"/>
      <c r="D26" s="2"/>
      <c r="E26"/>
      <c r="F26"/>
      <c r="G26"/>
    </row>
    <row r="27" spans="1:7" ht="15">
      <c r="A27" s="227" t="s">
        <v>285</v>
      </c>
      <c r="B27" s="2"/>
      <c r="C27" s="2"/>
      <c r="D27" s="2"/>
      <c r="E27"/>
      <c r="F27"/>
      <c r="G27"/>
    </row>
    <row r="28" spans="1:7" ht="15">
      <c r="A28" s="2"/>
      <c r="B28" s="2"/>
      <c r="C28" s="2"/>
      <c r="D28" s="2"/>
      <c r="E28"/>
      <c r="F28"/>
      <c r="G28"/>
    </row>
    <row r="29" spans="1:7" ht="15">
      <c r="A29" s="2"/>
      <c r="B29" s="2"/>
      <c r="C29" s="2"/>
      <c r="D29" s="2"/>
      <c r="E29"/>
      <c r="F29"/>
      <c r="G29"/>
    </row>
    <row r="30" spans="1:7" ht="15">
      <c r="A30" s="2"/>
      <c r="B30" s="2"/>
      <c r="C30" s="2"/>
      <c r="D30" s="2"/>
      <c r="E30"/>
      <c r="F30"/>
      <c r="G30"/>
    </row>
    <row r="31" spans="1:7" ht="15">
      <c r="A31" s="2"/>
      <c r="B31" s="2"/>
      <c r="C31" s="2"/>
      <c r="D31" s="2"/>
      <c r="E31"/>
      <c r="F31"/>
      <c r="G31"/>
    </row>
    <row r="32" spans="1:7" ht="15">
      <c r="A32" s="2"/>
      <c r="B32" s="2"/>
      <c r="C32" s="2"/>
      <c r="D32" s="2"/>
      <c r="E32"/>
      <c r="F32"/>
      <c r="G32"/>
    </row>
    <row r="33" spans="1:7" ht="15">
      <c r="A33" s="2"/>
      <c r="B33" s="2"/>
      <c r="C33" s="2"/>
      <c r="D33" s="2"/>
      <c r="E33"/>
      <c r="F33"/>
      <c r="G33"/>
    </row>
    <row r="34" spans="1:7" ht="15">
      <c r="A34" s="2"/>
      <c r="B34" s="2"/>
      <c r="C34" s="2"/>
      <c r="D34" s="2"/>
      <c r="E34"/>
      <c r="F34"/>
      <c r="G34"/>
    </row>
    <row r="35" spans="1:7" ht="15">
      <c r="A35" s="2"/>
      <c r="B35" s="2"/>
      <c r="C35" s="2"/>
      <c r="D35" s="2"/>
      <c r="E35"/>
      <c r="F35"/>
      <c r="G35"/>
    </row>
    <row r="36" spans="1:7" ht="15">
      <c r="A36" s="2"/>
      <c r="B36" s="2"/>
      <c r="C36" s="2"/>
      <c r="D36" s="2"/>
      <c r="E36"/>
      <c r="F36"/>
      <c r="G36"/>
    </row>
    <row r="37" spans="1:7" ht="15">
      <c r="A37" s="2"/>
      <c r="B37" s="2"/>
      <c r="C37" s="2"/>
      <c r="D37" s="2"/>
      <c r="E37"/>
      <c r="F37"/>
      <c r="G37"/>
    </row>
    <row r="38" spans="1:7" ht="15">
      <c r="A38" s="2"/>
      <c r="B38" s="2"/>
      <c r="C38" s="2"/>
      <c r="D38" s="2"/>
      <c r="E38"/>
      <c r="F38"/>
      <c r="G38"/>
    </row>
    <row r="39" spans="1:7" ht="15">
      <c r="A39" s="2"/>
      <c r="B39" s="2"/>
      <c r="C39" s="2"/>
      <c r="D39" s="2"/>
      <c r="E39"/>
      <c r="F39"/>
      <c r="G39"/>
    </row>
    <row r="40" spans="1:7" ht="15">
      <c r="A40" s="2"/>
      <c r="B40" s="2"/>
      <c r="C40" s="2"/>
      <c r="D40" s="2"/>
      <c r="E40"/>
      <c r="F40"/>
      <c r="G40"/>
    </row>
    <row r="41" spans="1:7" ht="15">
      <c r="A41" s="2"/>
      <c r="B41" s="2"/>
      <c r="C41" s="2"/>
      <c r="D41" s="2"/>
      <c r="E41"/>
      <c r="F41"/>
      <c r="G41"/>
    </row>
    <row r="42" spans="1:7" ht="15">
      <c r="A42" s="2"/>
      <c r="B42" s="2"/>
      <c r="C42" s="2"/>
      <c r="D42" s="2"/>
      <c r="E42"/>
      <c r="F42"/>
      <c r="G42"/>
    </row>
    <row r="43" spans="1:7" ht="15">
      <c r="A43" s="2"/>
      <c r="B43" s="2"/>
      <c r="C43" s="2"/>
      <c r="D43" s="2"/>
      <c r="E43"/>
      <c r="F43"/>
      <c r="G43"/>
    </row>
    <row r="44" spans="1:7" ht="15">
      <c r="A44" s="2"/>
      <c r="B44" s="2"/>
      <c r="C44" s="2"/>
      <c r="D44" s="2"/>
      <c r="E44"/>
      <c r="F44"/>
      <c r="G44"/>
    </row>
    <row r="45" spans="1:7" ht="15">
      <c r="A45" s="2"/>
      <c r="B45" s="2"/>
      <c r="C45" s="2"/>
      <c r="D45" s="2"/>
      <c r="E45"/>
      <c r="F45"/>
      <c r="G45"/>
    </row>
    <row r="46" spans="1:7" ht="15">
      <c r="A46" s="2"/>
      <c r="B46" s="2"/>
      <c r="C46" s="2"/>
      <c r="D46" s="2"/>
      <c r="E46"/>
      <c r="F46"/>
      <c r="G46"/>
    </row>
    <row r="47" spans="1:7" ht="15">
      <c r="A47" s="2"/>
      <c r="B47" s="2"/>
      <c r="C47" s="2"/>
      <c r="D47" s="2"/>
      <c r="E47"/>
      <c r="F47"/>
      <c r="G47"/>
    </row>
    <row r="48" spans="1:7" ht="15">
      <c r="A48" s="2"/>
      <c r="B48" s="2"/>
      <c r="C48" s="2"/>
      <c r="D48" s="2"/>
      <c r="E48"/>
      <c r="F48"/>
      <c r="G48"/>
    </row>
    <row r="49" spans="1:7" ht="15">
      <c r="A49" s="2"/>
      <c r="B49" s="2"/>
      <c r="C49" s="2"/>
      <c r="D49" s="2"/>
      <c r="E49"/>
      <c r="F49"/>
      <c r="G49"/>
    </row>
    <row r="50" spans="1:7" ht="15">
      <c r="A50" s="2"/>
      <c r="B50" s="2"/>
      <c r="C50" s="2"/>
      <c r="D50" s="2"/>
      <c r="E50"/>
      <c r="F50"/>
      <c r="G50"/>
    </row>
    <row r="51" spans="1:7" ht="15">
      <c r="A51" s="2"/>
      <c r="B51" s="2"/>
      <c r="C51" s="2"/>
      <c r="D51" s="2"/>
      <c r="E51"/>
      <c r="F51"/>
      <c r="G51"/>
    </row>
    <row r="52" spans="1:7" ht="15">
      <c r="A52" s="2"/>
      <c r="B52" s="2"/>
      <c r="C52" s="2"/>
      <c r="D52" s="2"/>
      <c r="E52"/>
      <c r="F52"/>
      <c r="G52"/>
    </row>
    <row r="53" spans="1:7" ht="15">
      <c r="A53" s="2"/>
      <c r="B53" s="2"/>
      <c r="C53" s="2"/>
      <c r="D53" s="2"/>
      <c r="E53"/>
      <c r="F53"/>
      <c r="G53"/>
    </row>
    <row r="54" spans="1:7" ht="15">
      <c r="A54" s="2"/>
      <c r="B54" s="2"/>
      <c r="C54" s="2"/>
      <c r="D54" s="2"/>
      <c r="E54"/>
      <c r="F54"/>
      <c r="G54"/>
    </row>
    <row r="55" spans="1:7" ht="15">
      <c r="A55" s="2"/>
      <c r="B55" s="2"/>
      <c r="C55" s="2"/>
      <c r="D55" s="2"/>
      <c r="E55"/>
      <c r="F55"/>
      <c r="G55"/>
    </row>
    <row r="56" spans="1:7" ht="15">
      <c r="A56" s="2"/>
      <c r="B56" s="2"/>
      <c r="C56" s="2"/>
      <c r="D56" s="2"/>
      <c r="E56"/>
      <c r="F56"/>
      <c r="G56"/>
    </row>
    <row r="57" spans="1:7" ht="15">
      <c r="A57" s="2"/>
      <c r="B57" s="2"/>
      <c r="C57" s="2"/>
      <c r="D57" s="2"/>
      <c r="E57"/>
      <c r="F57"/>
      <c r="G57"/>
    </row>
    <row r="58" spans="1:7" ht="15">
      <c r="A58" s="2"/>
      <c r="B58" s="2"/>
      <c r="C58" s="2"/>
      <c r="D58" s="2"/>
      <c r="E58"/>
      <c r="F58"/>
      <c r="G58"/>
    </row>
    <row r="59" spans="1:7" ht="15">
      <c r="A59" s="2"/>
      <c r="B59" s="2"/>
      <c r="C59" s="2"/>
      <c r="D59" s="2"/>
      <c r="E59"/>
      <c r="F59"/>
      <c r="G59"/>
    </row>
    <row r="60" spans="1:7" ht="15">
      <c r="A60" s="2"/>
      <c r="B60" s="2"/>
      <c r="C60" s="2"/>
      <c r="D60" s="2"/>
      <c r="E60"/>
      <c r="F60"/>
      <c r="G60"/>
    </row>
    <row r="61" spans="1:7" ht="15">
      <c r="A61" s="2"/>
      <c r="B61" s="2"/>
      <c r="C61" s="2"/>
      <c r="D61" s="2"/>
      <c r="E61"/>
      <c r="F61"/>
      <c r="G61"/>
    </row>
    <row r="62" spans="1:7" ht="15">
      <c r="A62" s="2"/>
      <c r="B62" s="2"/>
      <c r="C62" s="2"/>
      <c r="D62" s="2"/>
      <c r="E62"/>
      <c r="F62"/>
      <c r="G62"/>
    </row>
    <row r="63" spans="1:7" ht="15">
      <c r="A63" s="2"/>
      <c r="B63" s="2"/>
      <c r="C63" s="2"/>
      <c r="D63" s="2"/>
      <c r="E63"/>
      <c r="F63"/>
      <c r="G63"/>
    </row>
    <row r="64" spans="1:7" ht="15">
      <c r="A64" s="2"/>
      <c r="B64" s="2"/>
      <c r="C64" s="2"/>
      <c r="D64" s="2"/>
      <c r="E64"/>
      <c r="F64"/>
      <c r="G64"/>
    </row>
    <row r="65" spans="1:7" ht="15">
      <c r="A65" s="2"/>
      <c r="B65" s="2"/>
      <c r="C65" s="2"/>
      <c r="D65" s="2"/>
      <c r="E65"/>
      <c r="F65"/>
      <c r="G65"/>
    </row>
    <row r="66" spans="1:7" ht="15">
      <c r="A66" s="2"/>
      <c r="B66" s="2"/>
      <c r="C66" s="2"/>
      <c r="D66" s="2"/>
      <c r="E66"/>
      <c r="F66"/>
      <c r="G66"/>
    </row>
    <row r="67" spans="1:7" ht="15">
      <c r="A67" s="2"/>
      <c r="B67" s="2"/>
      <c r="C67" s="2"/>
      <c r="D67" s="2"/>
      <c r="E67"/>
      <c r="F67"/>
      <c r="G67"/>
    </row>
    <row r="68" spans="1:7" ht="15">
      <c r="A68" s="2"/>
      <c r="B68" s="2"/>
      <c r="C68" s="2"/>
      <c r="D68" s="2"/>
      <c r="E68"/>
      <c r="F68"/>
      <c r="G68"/>
    </row>
    <row r="69" spans="1:7" ht="15">
      <c r="A69" s="2"/>
      <c r="B69" s="2"/>
      <c r="C69" s="2"/>
      <c r="D69" s="2"/>
      <c r="E69"/>
      <c r="F69"/>
      <c r="G69"/>
    </row>
    <row r="70" spans="1:7" ht="15">
      <c r="A70" s="2"/>
      <c r="B70" s="2"/>
      <c r="C70" s="2"/>
      <c r="D70" s="2"/>
      <c r="E70"/>
      <c r="F70"/>
      <c r="G70"/>
    </row>
    <row r="71" spans="1:7" ht="15">
      <c r="A71" s="2"/>
      <c r="B71" s="2"/>
      <c r="C71" s="2"/>
      <c r="D71" s="2"/>
      <c r="E71"/>
      <c r="F71"/>
      <c r="G71"/>
    </row>
    <row r="72" spans="1:7" ht="15">
      <c r="A72" s="2"/>
      <c r="B72" s="2"/>
      <c r="C72" s="2"/>
      <c r="D72" s="2"/>
      <c r="E72"/>
      <c r="F72"/>
      <c r="G72"/>
    </row>
    <row r="73" spans="1:7" ht="15">
      <c r="A73" s="2"/>
      <c r="B73" s="2"/>
      <c r="C73" s="2"/>
      <c r="D73" s="2"/>
      <c r="E73"/>
      <c r="F73"/>
      <c r="G73"/>
    </row>
    <row r="74" spans="1:7" ht="15">
      <c r="A74" s="2"/>
      <c r="B74" s="2"/>
      <c r="C74" s="2"/>
      <c r="D74" s="2"/>
      <c r="E74"/>
      <c r="F74"/>
      <c r="G74"/>
    </row>
    <row r="75" spans="1:7" ht="15">
      <c r="A75" s="2"/>
      <c r="B75" s="2"/>
      <c r="C75" s="2"/>
      <c r="D75" s="2"/>
      <c r="E75"/>
      <c r="F75"/>
      <c r="G75"/>
    </row>
    <row r="76" spans="1:7" ht="15">
      <c r="A76" s="2"/>
      <c r="B76" s="2"/>
      <c r="C76" s="2"/>
      <c r="D76" s="2"/>
      <c r="E76"/>
      <c r="F76"/>
      <c r="G76"/>
    </row>
    <row r="77" spans="1:7" ht="15">
      <c r="A77" s="2"/>
      <c r="B77" s="2"/>
      <c r="C77" s="2"/>
      <c r="D77" s="2"/>
      <c r="E77"/>
      <c r="F77" s="175"/>
      <c r="G77" s="175"/>
    </row>
    <row r="78" spans="1:7" ht="15">
      <c r="A78" s="2"/>
      <c r="B78" s="2"/>
      <c r="C78" s="2"/>
      <c r="D78" s="2"/>
      <c r="E78"/>
      <c r="F78" s="175"/>
      <c r="G78" s="175"/>
    </row>
    <row r="79" spans="1:7" ht="15">
      <c r="A79" s="2"/>
      <c r="B79" s="2"/>
      <c r="C79" s="2"/>
      <c r="D79" s="2"/>
      <c r="E79"/>
      <c r="F79" s="175"/>
      <c r="G79" s="175"/>
    </row>
    <row r="80" spans="1:7" ht="15">
      <c r="A80" s="2"/>
      <c r="B80" s="2"/>
      <c r="C80" s="2"/>
      <c r="D80" s="2"/>
      <c r="E80"/>
      <c r="F80" s="175"/>
      <c r="G80" s="175"/>
    </row>
    <row r="81" spans="1:7" ht="15">
      <c r="A81" s="2"/>
      <c r="B81" s="2"/>
      <c r="C81" s="2"/>
      <c r="D81" s="2"/>
      <c r="E81"/>
      <c r="F81" s="175"/>
      <c r="G81" s="175"/>
    </row>
    <row r="82" spans="1:7" ht="15">
      <c r="A82" s="2"/>
      <c r="B82" s="2"/>
      <c r="C82" s="2"/>
      <c r="D82" s="2"/>
      <c r="E82"/>
      <c r="F82" s="175"/>
      <c r="G82" s="175"/>
    </row>
    <row r="83" spans="1:7" ht="15">
      <c r="A83" s="2"/>
      <c r="B83" s="2"/>
      <c r="C83" s="2"/>
      <c r="D83" s="2"/>
      <c r="E83"/>
      <c r="F83" s="175"/>
      <c r="G83" s="175"/>
    </row>
    <row r="84" spans="1:7" ht="15">
      <c r="A84" s="2"/>
      <c r="B84" s="2"/>
      <c r="C84" s="2"/>
      <c r="D84" s="2"/>
      <c r="E84"/>
      <c r="F84" s="175"/>
      <c r="G84" s="175"/>
    </row>
    <row r="85" spans="1:7" ht="15">
      <c r="A85" s="2"/>
      <c r="B85" s="2"/>
      <c r="C85" s="2"/>
      <c r="D85" s="2"/>
      <c r="E85"/>
      <c r="F85" s="175"/>
      <c r="G85" s="175"/>
    </row>
    <row r="86" spans="1:7" ht="15">
      <c r="A86" s="2"/>
      <c r="B86" s="2"/>
      <c r="C86" s="2"/>
      <c r="D86" s="2"/>
      <c r="E86"/>
      <c r="F86" s="175"/>
      <c r="G86" s="175"/>
    </row>
    <row r="87" spans="1:7" ht="15">
      <c r="A87" s="2"/>
      <c r="B87" s="2"/>
      <c r="C87" s="2"/>
      <c r="D87" s="2"/>
      <c r="E87"/>
      <c r="F87" s="175"/>
      <c r="G87" s="175"/>
    </row>
    <row r="88" spans="1:7" ht="15">
      <c r="A88" s="2"/>
      <c r="B88" s="2"/>
      <c r="C88" s="2"/>
      <c r="D88" s="2"/>
      <c r="E88"/>
      <c r="F88" s="175"/>
      <c r="G88" s="175"/>
    </row>
    <row r="89" spans="1:7" ht="15">
      <c r="A89" s="2"/>
      <c r="B89" s="2"/>
      <c r="C89" s="2"/>
      <c r="D89" s="2"/>
      <c r="E89"/>
      <c r="F89" s="175"/>
      <c r="G89" s="175"/>
    </row>
    <row r="90" spans="1:7" ht="15">
      <c r="A90" s="2"/>
      <c r="B90" s="2"/>
      <c r="C90" s="2"/>
      <c r="D90" s="2"/>
      <c r="E90"/>
      <c r="F90" s="175"/>
      <c r="G90" s="175"/>
    </row>
    <row r="91" spans="1:7" ht="15">
      <c r="A91" s="2"/>
      <c r="B91" s="2"/>
      <c r="C91" s="2"/>
      <c r="D91" s="2"/>
      <c r="E91"/>
      <c r="F91" s="175"/>
      <c r="G91" s="175"/>
    </row>
    <row r="92" spans="1:7" ht="15">
      <c r="A92" s="2"/>
      <c r="B92" s="2"/>
      <c r="C92" s="2"/>
      <c r="D92" s="2"/>
      <c r="E92"/>
      <c r="F92" s="175"/>
      <c r="G92" s="175"/>
    </row>
    <row r="93" spans="1:7" ht="15">
      <c r="A93" s="2"/>
      <c r="B93" s="2"/>
      <c r="C93" s="2"/>
      <c r="D93" s="2"/>
      <c r="E93"/>
      <c r="F93" s="175"/>
      <c r="G93" s="175"/>
    </row>
    <row r="94" spans="1:7" ht="15">
      <c r="A94" s="2"/>
      <c r="B94" s="2"/>
      <c r="C94" s="2"/>
      <c r="D94" s="2"/>
      <c r="E94"/>
      <c r="F94" s="175"/>
      <c r="G94" s="175"/>
    </row>
    <row r="95" spans="1:7" ht="15">
      <c r="A95" s="2"/>
      <c r="B95" s="2"/>
      <c r="C95" s="2"/>
      <c r="D95" s="2"/>
      <c r="E95"/>
      <c r="F95" s="175"/>
      <c r="G95" s="175"/>
    </row>
    <row r="96" spans="1:7" ht="15">
      <c r="A96" s="2"/>
      <c r="B96" s="2"/>
      <c r="C96" s="2"/>
      <c r="D96" s="2"/>
      <c r="E96"/>
      <c r="F96" s="175"/>
      <c r="G96" s="175"/>
    </row>
    <row r="97" spans="1:7" ht="15">
      <c r="A97" s="2"/>
      <c r="B97" s="2"/>
      <c r="C97" s="2"/>
      <c r="D97" s="2"/>
      <c r="E97"/>
      <c r="F97" s="175"/>
      <c r="G97" s="175"/>
    </row>
    <row r="98" spans="1:7" ht="15">
      <c r="A98" s="2"/>
      <c r="B98" s="2"/>
      <c r="C98" s="2"/>
      <c r="D98" s="2"/>
      <c r="E98"/>
      <c r="F98" s="175"/>
      <c r="G98" s="175"/>
    </row>
    <row r="99" spans="1:7" ht="15">
      <c r="A99" s="2"/>
      <c r="B99" s="2"/>
      <c r="C99" s="2"/>
      <c r="D99" s="2"/>
      <c r="E99"/>
      <c r="F99" s="175"/>
      <c r="G99" s="175"/>
    </row>
    <row r="100" spans="1:7" ht="15">
      <c r="A100" s="2"/>
      <c r="B100" s="2"/>
      <c r="C100" s="2"/>
      <c r="D100" s="2"/>
      <c r="E100"/>
      <c r="F100" s="175"/>
      <c r="G100" s="175"/>
    </row>
    <row r="101" spans="1:7" ht="15">
      <c r="A101" s="2"/>
      <c r="B101" s="2"/>
      <c r="C101" s="2"/>
      <c r="D101" s="2"/>
      <c r="E101"/>
      <c r="F101" s="175"/>
      <c r="G101" s="175"/>
    </row>
    <row r="102" spans="1:7" ht="15">
      <c r="A102" s="2"/>
      <c r="B102" s="2"/>
      <c r="C102" s="2"/>
      <c r="D102" s="2"/>
      <c r="E102"/>
      <c r="F102" s="175"/>
      <c r="G102" s="175"/>
    </row>
    <row r="103" spans="1:7" ht="15">
      <c r="A103" s="2"/>
      <c r="B103" s="2"/>
      <c r="C103" s="2"/>
      <c r="D103" s="2"/>
      <c r="E103"/>
      <c r="F103" s="175"/>
      <c r="G103" s="175"/>
    </row>
    <row r="104" spans="1:7" ht="15">
      <c r="A104" s="2"/>
      <c r="B104" s="2"/>
      <c r="C104" s="2"/>
      <c r="D104" s="2"/>
      <c r="E104"/>
      <c r="F104" s="175"/>
      <c r="G104" s="175"/>
    </row>
    <row r="105" spans="1:7" ht="15">
      <c r="A105" s="2"/>
      <c r="B105" s="2"/>
      <c r="C105" s="2"/>
      <c r="D105" s="2"/>
      <c r="E105"/>
      <c r="F105" s="175"/>
      <c r="G105" s="175"/>
    </row>
    <row r="106" spans="1:7" ht="15">
      <c r="A106" s="2"/>
      <c r="B106" s="2"/>
      <c r="C106" s="2"/>
      <c r="D106" s="2"/>
      <c r="E106"/>
      <c r="F106" s="175"/>
      <c r="G106" s="175"/>
    </row>
    <row r="107" spans="1:7" ht="15">
      <c r="A107" s="2"/>
      <c r="B107" s="2"/>
      <c r="C107" s="2"/>
      <c r="D107" s="2"/>
      <c r="E107"/>
      <c r="F107" s="175"/>
      <c r="G107" s="175"/>
    </row>
    <row r="108" spans="1:7" ht="15">
      <c r="A108" s="2"/>
      <c r="B108" s="2"/>
      <c r="C108" s="2"/>
      <c r="D108" s="2"/>
      <c r="E108"/>
      <c r="F108" s="175"/>
      <c r="G108" s="175"/>
    </row>
    <row r="109" spans="1:7" ht="15">
      <c r="A109" s="2"/>
      <c r="B109" s="2"/>
      <c r="C109" s="2"/>
      <c r="D109" s="2"/>
      <c r="E109"/>
      <c r="F109" s="175"/>
      <c r="G109" s="175"/>
    </row>
    <row r="110" spans="1:7" ht="15">
      <c r="A110" s="2"/>
      <c r="B110" s="2"/>
      <c r="C110" s="2"/>
      <c r="D110" s="2"/>
      <c r="E110"/>
      <c r="F110" s="175"/>
      <c r="G110" s="175"/>
    </row>
    <row r="111" spans="1:7" ht="15">
      <c r="A111" s="2"/>
      <c r="B111" s="2"/>
      <c r="C111" s="2"/>
      <c r="D111" s="2"/>
      <c r="E111"/>
      <c r="F111" s="175"/>
      <c r="G111" s="175"/>
    </row>
    <row r="112" spans="1:7" ht="15">
      <c r="A112" s="2"/>
      <c r="B112" s="2"/>
      <c r="C112" s="2"/>
      <c r="D112" s="2"/>
      <c r="E112"/>
      <c r="F112" s="175"/>
      <c r="G112" s="175"/>
    </row>
    <row r="113" spans="1:7" ht="15">
      <c r="A113" s="2"/>
      <c r="B113" s="2"/>
      <c r="C113" s="2"/>
      <c r="D113" s="2"/>
      <c r="E113"/>
      <c r="F113" s="175"/>
      <c r="G113" s="175"/>
    </row>
    <row r="114" spans="1:7" ht="15">
      <c r="A114" s="2"/>
      <c r="B114" s="2"/>
      <c r="C114" s="2"/>
      <c r="D114" s="2"/>
      <c r="E114"/>
      <c r="F114" s="175"/>
      <c r="G114" s="175"/>
    </row>
    <row r="115" spans="1:7" ht="15">
      <c r="A115" s="2"/>
      <c r="B115" s="2"/>
      <c r="C115" s="2"/>
      <c r="D115" s="2"/>
      <c r="E115"/>
      <c r="F115" s="175"/>
      <c r="G115" s="175"/>
    </row>
    <row r="116" spans="1:7" ht="15">
      <c r="A116" s="2"/>
      <c r="B116" s="2"/>
      <c r="C116" s="2"/>
      <c r="D116" s="2"/>
      <c r="E116"/>
      <c r="F116" s="175"/>
      <c r="G116" s="175"/>
    </row>
    <row r="117" spans="1:7" ht="15">
      <c r="A117" s="2"/>
      <c r="B117" s="2"/>
      <c r="C117" s="2"/>
      <c r="D117" s="2"/>
      <c r="E117"/>
      <c r="F117" s="175"/>
      <c r="G117" s="175"/>
    </row>
    <row r="118" spans="1:7" ht="15">
      <c r="A118" s="2"/>
      <c r="B118" s="2"/>
      <c r="C118" s="2"/>
      <c r="D118" s="2"/>
      <c r="E118"/>
      <c r="F118" s="175"/>
      <c r="G118" s="175"/>
    </row>
    <row r="119" spans="1:7" ht="15">
      <c r="A119" s="2"/>
      <c r="B119" s="2"/>
      <c r="C119" s="2"/>
      <c r="D119" s="2"/>
      <c r="E119"/>
      <c r="F119" s="175"/>
      <c r="G119" s="175"/>
    </row>
    <row r="120" spans="1:7" ht="15">
      <c r="A120" s="2"/>
      <c r="B120" s="2"/>
      <c r="C120" s="2"/>
      <c r="D120" s="2"/>
      <c r="E120"/>
      <c r="F120" s="175"/>
      <c r="G120" s="175"/>
    </row>
    <row r="121" spans="1:7" ht="15">
      <c r="A121" s="2"/>
      <c r="B121" s="2"/>
      <c r="C121" s="2"/>
      <c r="D121" s="2"/>
      <c r="E121"/>
      <c r="F121" s="175"/>
      <c r="G121" s="175"/>
    </row>
    <row r="122" spans="1:7" ht="15">
      <c r="A122" s="2"/>
      <c r="B122" s="2"/>
      <c r="C122" s="2"/>
      <c r="D122" s="2"/>
      <c r="E122"/>
      <c r="F122" s="175"/>
      <c r="G122" s="175"/>
    </row>
    <row r="123" spans="1:7" ht="15">
      <c r="A123" s="2"/>
      <c r="B123" s="2"/>
      <c r="C123" s="2"/>
      <c r="D123" s="2"/>
      <c r="E123"/>
      <c r="F123" s="175"/>
      <c r="G123" s="175"/>
    </row>
    <row r="124" spans="1:7" ht="15">
      <c r="A124" s="2"/>
      <c r="B124" s="2"/>
      <c r="C124" s="2"/>
      <c r="D124" s="2"/>
      <c r="E124"/>
      <c r="F124" s="175"/>
      <c r="G124" s="175"/>
    </row>
    <row r="125" spans="1:7" ht="15">
      <c r="A125" s="2"/>
      <c r="B125" s="2"/>
      <c r="C125" s="2"/>
      <c r="D125" s="2"/>
      <c r="E125"/>
      <c r="F125" s="175"/>
      <c r="G125" s="175"/>
    </row>
    <row r="126" spans="1:7" ht="15">
      <c r="A126" s="2"/>
      <c r="B126" s="2"/>
      <c r="C126" s="2"/>
      <c r="D126" s="2"/>
      <c r="E126"/>
      <c r="F126" s="175"/>
      <c r="G126" s="175"/>
    </row>
    <row r="127" spans="1:7" ht="15">
      <c r="A127" s="2"/>
      <c r="B127" s="2"/>
      <c r="C127" s="2"/>
      <c r="D127" s="2"/>
      <c r="E127"/>
      <c r="F127" s="175"/>
      <c r="G127" s="175"/>
    </row>
    <row r="128" spans="1:7" ht="15">
      <c r="A128" s="2"/>
      <c r="B128" s="2"/>
      <c r="C128" s="2"/>
      <c r="D128" s="2"/>
      <c r="E128"/>
      <c r="F128" s="175"/>
      <c r="G128" s="175"/>
    </row>
    <row r="129" spans="1:7" ht="15">
      <c r="A129" s="2"/>
      <c r="B129" s="2"/>
      <c r="C129" s="2"/>
      <c r="D129" s="2"/>
      <c r="E129"/>
      <c r="F129" s="175"/>
      <c r="G129" s="175"/>
    </row>
    <row r="130" spans="1:7" ht="15">
      <c r="A130" s="2"/>
      <c r="B130" s="2"/>
      <c r="C130" s="2"/>
      <c r="D130" s="2"/>
      <c r="E130"/>
      <c r="F130" s="175"/>
      <c r="G130" s="175"/>
    </row>
    <row r="131" spans="1:7" ht="15">
      <c r="A131" s="2"/>
      <c r="B131" s="2"/>
      <c r="C131" s="2"/>
      <c r="D131" s="2"/>
      <c r="E131"/>
      <c r="F131" s="175"/>
      <c r="G131" s="175"/>
    </row>
    <row r="132" spans="1:7" ht="15">
      <c r="A132" s="2"/>
      <c r="B132" s="2"/>
      <c r="C132" s="2"/>
      <c r="D132" s="2"/>
      <c r="E132"/>
      <c r="F132" s="175"/>
      <c r="G132" s="175"/>
    </row>
    <row r="133" spans="1:7" ht="15">
      <c r="A133" s="2"/>
      <c r="B133" s="2"/>
      <c r="C133" s="2"/>
      <c r="D133" s="2"/>
      <c r="E133"/>
      <c r="F133" s="175"/>
      <c r="G133" s="175"/>
    </row>
    <row r="134" spans="1:7" ht="15">
      <c r="A134" s="2"/>
      <c r="B134" s="2"/>
      <c r="C134" s="2"/>
      <c r="D134" s="2"/>
      <c r="E134"/>
      <c r="F134" s="175"/>
      <c r="G134" s="175"/>
    </row>
    <row r="135" spans="1:7" ht="15">
      <c r="A135" s="2"/>
      <c r="B135" s="2"/>
      <c r="C135" s="2"/>
      <c r="D135" s="2"/>
      <c r="E135"/>
      <c r="F135" s="175"/>
      <c r="G135" s="175"/>
    </row>
    <row r="136" spans="1:7" ht="15">
      <c r="A136" s="2"/>
      <c r="B136" s="2"/>
      <c r="C136" s="2"/>
      <c r="D136" s="2"/>
      <c r="E136"/>
      <c r="F136" s="175"/>
      <c r="G136" s="175"/>
    </row>
    <row r="137" spans="1:7" ht="15">
      <c r="A137" s="2"/>
      <c r="B137" s="2"/>
      <c r="C137" s="2"/>
      <c r="D137" s="2"/>
      <c r="E137"/>
      <c r="F137" s="175"/>
      <c r="G137" s="175"/>
    </row>
    <row r="138" spans="1:7" ht="15">
      <c r="A138" s="2"/>
      <c r="B138" s="2"/>
      <c r="C138" s="2"/>
      <c r="D138" s="2"/>
      <c r="E138"/>
      <c r="F138" s="175"/>
      <c r="G138" s="175"/>
    </row>
    <row r="139" spans="1:7" ht="15">
      <c r="A139" s="2"/>
      <c r="B139" s="2"/>
      <c r="C139" s="2"/>
      <c r="D139" s="2"/>
      <c r="E139"/>
      <c r="F139" s="175"/>
      <c r="G139" s="175"/>
    </row>
    <row r="140" spans="1:7" ht="15">
      <c r="A140" s="2"/>
      <c r="B140" s="2"/>
      <c r="C140" s="2"/>
      <c r="D140" s="2"/>
      <c r="E140"/>
      <c r="F140" s="175"/>
      <c r="G140" s="175"/>
    </row>
    <row r="141" spans="1:7" ht="15">
      <c r="A141" s="2"/>
      <c r="B141" s="2"/>
      <c r="C141" s="2"/>
      <c r="D141" s="2"/>
      <c r="E141"/>
      <c r="F141" s="175"/>
      <c r="G141" s="175"/>
    </row>
    <row r="142" spans="1:7" ht="15">
      <c r="A142" s="2"/>
      <c r="B142" s="2"/>
      <c r="C142" s="2"/>
      <c r="D142" s="2"/>
      <c r="E142"/>
      <c r="F142" s="175"/>
      <c r="G142" s="175"/>
    </row>
    <row r="143" spans="1:7" ht="15">
      <c r="A143" s="2"/>
      <c r="B143" s="2"/>
      <c r="C143" s="2"/>
      <c r="D143" s="2"/>
      <c r="E143"/>
      <c r="F143" s="175"/>
      <c r="G143" s="175"/>
    </row>
    <row r="144" spans="1:7" ht="15">
      <c r="A144" s="2"/>
      <c r="B144" s="2"/>
      <c r="C144" s="2"/>
      <c r="D144" s="2"/>
      <c r="E144"/>
      <c r="F144" s="175"/>
      <c r="G144" s="175"/>
    </row>
    <row r="145" spans="1:7" ht="15">
      <c r="A145" s="2"/>
      <c r="B145" s="2"/>
      <c r="C145" s="2"/>
      <c r="D145" s="2"/>
      <c r="E145"/>
      <c r="F145" s="175"/>
      <c r="G145" s="175"/>
    </row>
    <row r="146" spans="1:7" ht="15">
      <c r="A146" s="2"/>
      <c r="B146" s="2"/>
      <c r="C146" s="2"/>
      <c r="D146" s="2"/>
      <c r="E146"/>
      <c r="F146" s="175"/>
      <c r="G146" s="175"/>
    </row>
    <row r="147" spans="1:7" ht="15">
      <c r="A147" s="2"/>
      <c r="B147" s="2"/>
      <c r="C147" s="2"/>
      <c r="D147" s="2"/>
      <c r="E147"/>
      <c r="F147" s="175"/>
      <c r="G147" s="175"/>
    </row>
    <row r="148" spans="1:7" ht="15">
      <c r="A148" s="2"/>
      <c r="B148" s="2"/>
      <c r="C148" s="2"/>
      <c r="D148" s="2"/>
      <c r="E148"/>
      <c r="F148" s="175"/>
      <c r="G148" s="175"/>
    </row>
    <row r="149" spans="1:7" ht="15">
      <c r="A149" s="2"/>
      <c r="B149" s="2"/>
      <c r="C149" s="2"/>
      <c r="D149" s="2"/>
      <c r="E149"/>
      <c r="F149" s="175"/>
      <c r="G149" s="175"/>
    </row>
    <row r="150" spans="1:7" ht="15">
      <c r="A150" s="2"/>
      <c r="B150" s="2"/>
      <c r="C150" s="2"/>
      <c r="D150" s="2"/>
      <c r="E150"/>
      <c r="F150" s="175"/>
      <c r="G150" s="175"/>
    </row>
    <row r="151" spans="1:7" ht="15">
      <c r="A151" s="2"/>
      <c r="B151" s="2"/>
      <c r="C151" s="2"/>
      <c r="D151" s="2"/>
      <c r="E151"/>
      <c r="F151" s="175"/>
      <c r="G151" s="175"/>
    </row>
    <row r="152" spans="1:7" ht="15">
      <c r="A152" s="2"/>
      <c r="B152" s="2"/>
      <c r="C152" s="2"/>
      <c r="D152" s="2"/>
      <c r="E152"/>
      <c r="F152" s="175"/>
      <c r="G152" s="175"/>
    </row>
    <row r="153" spans="1:7" ht="15">
      <c r="A153" s="2"/>
      <c r="B153" s="2"/>
      <c r="C153" s="2"/>
      <c r="D153" s="2"/>
      <c r="E153"/>
      <c r="F153" s="175"/>
      <c r="G153" s="175"/>
    </row>
    <row r="154" spans="1:7" ht="15">
      <c r="A154" s="2"/>
      <c r="B154" s="2"/>
      <c r="C154" s="2"/>
      <c r="D154" s="2"/>
      <c r="E154"/>
      <c r="F154" s="175"/>
      <c r="G154" s="175"/>
    </row>
    <row r="155" spans="1:7" ht="15">
      <c r="A155" s="2"/>
      <c r="B155" s="2"/>
      <c r="C155" s="2"/>
      <c r="D155" s="2"/>
      <c r="E155"/>
      <c r="F155" s="175"/>
      <c r="G155" s="175"/>
    </row>
    <row r="156" spans="1:7" ht="15">
      <c r="A156" s="2"/>
      <c r="B156" s="2"/>
      <c r="C156" s="2"/>
      <c r="D156" s="2"/>
      <c r="E156"/>
      <c r="F156" s="175"/>
      <c r="G156" s="175"/>
    </row>
    <row r="157" spans="1:7" ht="15">
      <c r="A157" s="2"/>
      <c r="B157" s="2"/>
      <c r="C157" s="2"/>
      <c r="D157" s="2"/>
      <c r="E157"/>
      <c r="F157" s="175"/>
      <c r="G157" s="175"/>
    </row>
    <row r="158" spans="1:7" ht="15">
      <c r="A158" s="2"/>
      <c r="B158" s="2"/>
      <c r="C158" s="2"/>
      <c r="D158" s="2"/>
      <c r="E158"/>
      <c r="F158" s="175"/>
      <c r="G158" s="175"/>
    </row>
    <row r="159" spans="1:7" ht="15">
      <c r="A159" s="2"/>
      <c r="B159" s="2"/>
      <c r="C159" s="2"/>
      <c r="D159" s="2"/>
      <c r="E159"/>
      <c r="F159" s="175"/>
      <c r="G159" s="175"/>
    </row>
    <row r="160" spans="1:7" ht="15">
      <c r="A160" s="2"/>
      <c r="B160" s="2"/>
      <c r="C160" s="2"/>
      <c r="D160" s="2"/>
      <c r="E160"/>
      <c r="F160" s="175"/>
      <c r="G160" s="175"/>
    </row>
    <row r="161" spans="1:7" ht="15">
      <c r="A161" s="2"/>
      <c r="B161" s="2"/>
      <c r="C161" s="2"/>
      <c r="D161" s="2"/>
      <c r="E161"/>
      <c r="F161" s="175"/>
      <c r="G161" s="175"/>
    </row>
    <row r="162" spans="1:7" ht="15">
      <c r="A162" s="2"/>
      <c r="B162" s="2"/>
      <c r="C162" s="2"/>
      <c r="D162" s="2"/>
      <c r="E162"/>
      <c r="F162" s="175"/>
      <c r="G162" s="175"/>
    </row>
    <row r="163" spans="1:7" ht="15">
      <c r="A163" s="2"/>
      <c r="B163" s="2"/>
      <c r="C163" s="2"/>
      <c r="D163" s="2"/>
      <c r="E163"/>
      <c r="F163" s="175"/>
      <c r="G163" s="175"/>
    </row>
    <row r="164" spans="1:7" ht="15">
      <c r="A164" s="2"/>
      <c r="B164" s="2"/>
      <c r="C164" s="2"/>
      <c r="D164" s="2"/>
      <c r="E164"/>
      <c r="F164" s="175"/>
      <c r="G164" s="175"/>
    </row>
    <row r="165" spans="1:7" ht="15">
      <c r="A165" s="2"/>
      <c r="B165" s="2"/>
      <c r="C165" s="2"/>
      <c r="D165" s="2"/>
      <c r="E165"/>
      <c r="F165" s="175"/>
      <c r="G165" s="175"/>
    </row>
    <row r="166" spans="1:7" ht="15">
      <c r="A166" s="2"/>
      <c r="B166" s="2"/>
      <c r="C166" s="2"/>
      <c r="D166" s="2"/>
      <c r="E166"/>
      <c r="F166" s="175"/>
      <c r="G166" s="175"/>
    </row>
    <row r="167" spans="1:7" ht="15">
      <c r="A167" s="2"/>
      <c r="B167" s="2"/>
      <c r="C167" s="2"/>
      <c r="D167" s="2"/>
      <c r="E167"/>
      <c r="F167" s="175"/>
      <c r="G167" s="175"/>
    </row>
    <row r="168" spans="1:7" ht="15">
      <c r="A168" s="2"/>
      <c r="B168" s="2"/>
      <c r="C168" s="2"/>
      <c r="D168" s="2"/>
      <c r="E168"/>
      <c r="F168" s="175"/>
      <c r="G168" s="175"/>
    </row>
    <row r="169" spans="1:7" ht="15">
      <c r="A169" s="2"/>
      <c r="B169" s="2"/>
      <c r="C169" s="2"/>
      <c r="D169" s="2"/>
      <c r="E169"/>
      <c r="F169" s="175"/>
      <c r="G169" s="175"/>
    </row>
    <row r="170" spans="1:7" ht="15">
      <c r="A170" s="2"/>
      <c r="B170" s="2"/>
      <c r="C170" s="2"/>
      <c r="D170" s="2"/>
      <c r="E170"/>
      <c r="F170" s="175"/>
      <c r="G170" s="175"/>
    </row>
    <row r="171" spans="1:7" ht="15">
      <c r="A171" s="2"/>
      <c r="B171" s="2"/>
      <c r="C171" s="2"/>
      <c r="D171" s="2"/>
      <c r="E171"/>
      <c r="F171" s="175"/>
      <c r="G171" s="175"/>
    </row>
    <row r="172" spans="1:7" ht="15">
      <c r="A172" s="2"/>
      <c r="B172" s="2"/>
      <c r="C172" s="2"/>
      <c r="D172" s="2"/>
      <c r="E172"/>
      <c r="F172" s="175"/>
      <c r="G172" s="175"/>
    </row>
    <row r="173" spans="1:7" ht="15">
      <c r="A173" s="2"/>
      <c r="B173" s="2"/>
      <c r="C173" s="2"/>
      <c r="D173" s="2"/>
      <c r="E173"/>
      <c r="F173" s="175"/>
      <c r="G173" s="175"/>
    </row>
    <row r="174" spans="1:7" ht="15">
      <c r="A174" s="2"/>
      <c r="B174" s="2"/>
      <c r="C174" s="2"/>
      <c r="D174" s="2"/>
      <c r="E174"/>
      <c r="F174" s="175"/>
      <c r="G174" s="175"/>
    </row>
    <row r="175" spans="1:7" ht="15">
      <c r="A175" s="2"/>
      <c r="B175" s="2"/>
      <c r="C175" s="2"/>
      <c r="D175" s="2"/>
      <c r="E175"/>
      <c r="F175" s="175"/>
      <c r="G175" s="175"/>
    </row>
    <row r="176" spans="1:7" ht="15">
      <c r="A176" s="2"/>
      <c r="B176" s="2"/>
      <c r="C176" s="2"/>
      <c r="D176" s="2"/>
      <c r="E176"/>
      <c r="F176" s="175"/>
      <c r="G176" s="175"/>
    </row>
    <row r="177" spans="1:7" ht="15">
      <c r="A177" s="2"/>
      <c r="B177" s="2"/>
      <c r="C177" s="2"/>
      <c r="D177" s="2"/>
      <c r="E177"/>
      <c r="F177" s="175"/>
      <c r="G177" s="175"/>
    </row>
    <row r="178" spans="1:7" ht="15">
      <c r="A178" s="2"/>
      <c r="B178" s="2"/>
      <c r="C178" s="2"/>
      <c r="D178" s="2"/>
      <c r="E178"/>
      <c r="F178" s="175"/>
      <c r="G178" s="175"/>
    </row>
    <row r="179" spans="1:7" ht="15">
      <c r="A179" s="2"/>
      <c r="B179" s="2"/>
      <c r="C179" s="2"/>
      <c r="D179" s="2"/>
      <c r="E179"/>
      <c r="F179" s="175"/>
      <c r="G179" s="175"/>
    </row>
    <row r="180" spans="1:7" ht="15">
      <c r="A180" s="2"/>
      <c r="B180" s="2"/>
      <c r="C180" s="2"/>
      <c r="D180" s="2"/>
      <c r="E180"/>
      <c r="F180" s="175"/>
      <c r="G180" s="175"/>
    </row>
    <row r="181" spans="1:7" ht="15">
      <c r="A181" s="2"/>
      <c r="B181" s="2"/>
      <c r="C181" s="2"/>
      <c r="D181" s="2"/>
      <c r="E181"/>
      <c r="F181" s="175"/>
      <c r="G181" s="175"/>
    </row>
    <row r="182" spans="1:7" ht="15">
      <c r="A182" s="2"/>
      <c r="B182" s="2"/>
      <c r="C182" s="2"/>
      <c r="D182" s="2"/>
      <c r="E182"/>
      <c r="F182" s="175"/>
      <c r="G182" s="175"/>
    </row>
    <row r="183" spans="1:7" ht="15">
      <c r="A183" s="2"/>
      <c r="B183" s="2"/>
      <c r="C183" s="2"/>
      <c r="D183" s="2"/>
      <c r="E183"/>
      <c r="F183" s="175"/>
      <c r="G183" s="175"/>
    </row>
    <row r="184" spans="1:7" ht="15">
      <c r="A184" s="2"/>
      <c r="B184" s="2"/>
      <c r="C184" s="2"/>
      <c r="D184" s="2"/>
      <c r="E184"/>
      <c r="F184" s="175"/>
      <c r="G184" s="175"/>
    </row>
    <row r="185" spans="1:7" ht="15">
      <c r="A185" s="2"/>
      <c r="B185" s="2"/>
      <c r="C185" s="2"/>
      <c r="D185" s="2"/>
      <c r="E185"/>
      <c r="F185" s="175"/>
      <c r="G185" s="175"/>
    </row>
    <row r="186" spans="1:7" ht="15">
      <c r="A186" s="2"/>
      <c r="B186" s="2"/>
      <c r="C186" s="2"/>
      <c r="D186" s="2"/>
      <c r="E186"/>
      <c r="F186" s="175"/>
      <c r="G186" s="175"/>
    </row>
    <row r="187" spans="1:7" ht="15">
      <c r="A187" s="2"/>
      <c r="B187" s="2"/>
      <c r="C187" s="2"/>
      <c r="D187" s="2"/>
      <c r="E187"/>
      <c r="F187" s="175"/>
      <c r="G187" s="175"/>
    </row>
    <row r="188" spans="1:7" ht="15">
      <c r="A188" s="2"/>
      <c r="B188" s="2"/>
      <c r="C188" s="2"/>
      <c r="D188" s="2"/>
      <c r="E188"/>
      <c r="F188" s="175"/>
      <c r="G188" s="175"/>
    </row>
    <row r="189" spans="1:7" ht="15">
      <c r="A189" s="2"/>
      <c r="B189" s="2"/>
      <c r="C189" s="2"/>
      <c r="D189" s="2"/>
      <c r="E189"/>
      <c r="F189" s="175"/>
      <c r="G189" s="175"/>
    </row>
    <row r="190" spans="1:7" ht="15">
      <c r="A190" s="2"/>
      <c r="B190" s="2"/>
      <c r="C190" s="2"/>
      <c r="D190" s="2"/>
      <c r="E190"/>
      <c r="F190" s="175"/>
      <c r="G190" s="175"/>
    </row>
    <row r="191" spans="1:7" ht="15">
      <c r="A191" s="2"/>
      <c r="B191" s="2"/>
      <c r="C191" s="2"/>
      <c r="D191" s="2"/>
      <c r="E191"/>
      <c r="F191" s="175"/>
      <c r="G191" s="175"/>
    </row>
    <row r="192" spans="1:7" ht="15">
      <c r="A192" s="2"/>
      <c r="B192" s="2"/>
      <c r="C192" s="2"/>
      <c r="D192" s="2"/>
      <c r="E192"/>
      <c r="F192" s="175"/>
      <c r="G192" s="175"/>
    </row>
    <row r="193" spans="1:7" ht="15">
      <c r="A193" s="2"/>
      <c r="B193" s="2"/>
      <c r="C193" s="2"/>
      <c r="D193" s="2"/>
      <c r="E193"/>
      <c r="F193" s="175"/>
      <c r="G193" s="175"/>
    </row>
    <row r="194" spans="1:7" ht="15">
      <c r="A194" s="2"/>
      <c r="B194" s="2"/>
      <c r="C194" s="2"/>
      <c r="D194" s="2"/>
      <c r="E194"/>
      <c r="F194" s="175"/>
      <c r="G194" s="175"/>
    </row>
    <row r="195" spans="1:7" ht="15">
      <c r="A195" s="2"/>
      <c r="B195" s="2"/>
      <c r="C195" s="2"/>
      <c r="D195" s="2"/>
      <c r="E195"/>
      <c r="F195" s="175"/>
      <c r="G195" s="175"/>
    </row>
    <row r="196" spans="1:7" ht="15">
      <c r="A196" s="2"/>
      <c r="B196" s="2"/>
      <c r="C196" s="2"/>
      <c r="D196" s="2"/>
      <c r="E196"/>
      <c r="F196" s="175"/>
      <c r="G196" s="175"/>
    </row>
    <row r="197" spans="1:7" ht="15">
      <c r="A197" s="2"/>
      <c r="B197" s="2"/>
      <c r="C197" s="2"/>
      <c r="D197" s="2"/>
      <c r="E197"/>
      <c r="F197" s="175"/>
      <c r="G197" s="175"/>
    </row>
    <row r="198" spans="1:7" ht="15">
      <c r="A198" s="2"/>
      <c r="B198" s="2"/>
      <c r="C198" s="2"/>
      <c r="D198" s="2"/>
      <c r="E198"/>
      <c r="F198" s="175"/>
      <c r="G198" s="175"/>
    </row>
    <row r="199" spans="1:7" ht="15">
      <c r="A199" s="2"/>
      <c r="B199" s="2"/>
      <c r="C199" s="2"/>
      <c r="D199" s="2"/>
      <c r="E199"/>
      <c r="F199" s="175"/>
      <c r="G199" s="175"/>
    </row>
    <row r="200" spans="1:7" ht="15">
      <c r="A200" s="2"/>
      <c r="B200" s="2"/>
      <c r="C200" s="2"/>
      <c r="D200" s="2"/>
      <c r="E200"/>
      <c r="F200" s="175"/>
      <c r="G200" s="175"/>
    </row>
    <row r="201" spans="1:7" ht="15">
      <c r="A201" s="2"/>
      <c r="B201" s="2"/>
      <c r="C201" s="2"/>
      <c r="D201" s="2"/>
      <c r="E201"/>
      <c r="F201" s="175"/>
      <c r="G201" s="175"/>
    </row>
    <row r="202" spans="1:7" ht="15">
      <c r="A202" s="2"/>
      <c r="B202" s="2"/>
      <c r="C202" s="2"/>
      <c r="D202" s="2"/>
      <c r="E202"/>
      <c r="F202" s="175"/>
      <c r="G202" s="175"/>
    </row>
    <row r="203" spans="1:7" ht="15">
      <c r="A203" s="2"/>
      <c r="B203" s="2"/>
      <c r="C203" s="2"/>
      <c r="D203" s="2"/>
      <c r="E203"/>
      <c r="F203" s="175"/>
      <c r="G203" s="175"/>
    </row>
    <row r="204" spans="1:7" ht="15">
      <c r="A204" s="2"/>
      <c r="B204" s="2"/>
      <c r="C204" s="2"/>
      <c r="D204" s="2"/>
      <c r="E204"/>
      <c r="F204" s="175"/>
      <c r="G204" s="175"/>
    </row>
    <row r="205" spans="1:7" ht="15">
      <c r="A205" s="2"/>
      <c r="B205" s="2"/>
      <c r="C205" s="2"/>
      <c r="D205" s="2"/>
      <c r="E205"/>
      <c r="F205" s="175"/>
      <c r="G205" s="175"/>
    </row>
    <row r="206" spans="1:7" ht="15">
      <c r="A206" s="2"/>
      <c r="B206" s="2"/>
      <c r="C206" s="2"/>
      <c r="D206" s="2"/>
      <c r="E206"/>
      <c r="F206" s="175"/>
      <c r="G206" s="175"/>
    </row>
    <row r="207" spans="1:7" ht="15">
      <c r="A207" s="2"/>
      <c r="B207" s="2"/>
      <c r="C207" s="2"/>
      <c r="D207" s="2"/>
      <c r="E207"/>
      <c r="F207" s="175"/>
      <c r="G207" s="175"/>
    </row>
    <row r="208" spans="1:7" ht="15">
      <c r="A208" s="2"/>
      <c r="B208" s="2"/>
      <c r="C208" s="2"/>
      <c r="D208" s="2"/>
      <c r="E208"/>
      <c r="F208" s="175"/>
      <c r="G208" s="175"/>
    </row>
    <row r="209" spans="1:7" ht="15">
      <c r="A209" s="2"/>
      <c r="B209" s="2"/>
      <c r="C209" s="2"/>
      <c r="D209" s="2"/>
      <c r="E209"/>
      <c r="F209" s="175"/>
      <c r="G209" s="175"/>
    </row>
    <row r="210" spans="1:7" ht="15">
      <c r="A210" s="2"/>
      <c r="B210" s="2"/>
      <c r="C210" s="2"/>
      <c r="D210" s="2"/>
      <c r="E210"/>
      <c r="F210" s="175"/>
      <c r="G210" s="175"/>
    </row>
    <row r="211" spans="1:7" ht="15">
      <c r="A211" s="2"/>
      <c r="B211" s="2"/>
      <c r="C211" s="2"/>
      <c r="D211" s="2"/>
      <c r="E211"/>
      <c r="F211" s="175"/>
      <c r="G211" s="175"/>
    </row>
    <row r="212" spans="1:7" ht="15">
      <c r="A212" s="2"/>
      <c r="B212" s="2"/>
      <c r="C212" s="2"/>
      <c r="D212" s="2"/>
      <c r="E212"/>
      <c r="F212" s="175"/>
      <c r="G212" s="175"/>
    </row>
    <row r="213" spans="1:7" ht="15">
      <c r="A213" s="2"/>
      <c r="B213" s="2"/>
      <c r="C213" s="2"/>
      <c r="D213" s="2"/>
      <c r="E213"/>
      <c r="F213" s="175"/>
      <c r="G213" s="175"/>
    </row>
    <row r="214" spans="1:7" ht="15">
      <c r="A214" s="2"/>
      <c r="B214" s="2"/>
      <c r="C214" s="2"/>
      <c r="D214" s="2"/>
      <c r="E214"/>
      <c r="F214" s="175"/>
      <c r="G214" s="175"/>
    </row>
    <row r="215" spans="1:7" ht="15">
      <c r="A215" s="2"/>
      <c r="B215" s="2"/>
      <c r="C215" s="2"/>
      <c r="D215" s="2"/>
      <c r="E215"/>
      <c r="F215" s="175"/>
      <c r="G215" s="175"/>
    </row>
    <row r="216" spans="1:7" ht="15">
      <c r="A216" s="2"/>
      <c r="B216" s="2"/>
      <c r="C216" s="2"/>
      <c r="D216" s="2"/>
      <c r="E216"/>
      <c r="F216" s="175"/>
      <c r="G216" s="175"/>
    </row>
    <row r="217" spans="1:7" ht="15">
      <c r="A217" s="2"/>
      <c r="B217" s="2"/>
      <c r="C217" s="2"/>
      <c r="D217" s="2"/>
      <c r="E217"/>
      <c r="F217" s="175"/>
      <c r="G217" s="175"/>
    </row>
    <row r="218" spans="1:7" ht="15">
      <c r="A218" s="2"/>
      <c r="B218" s="2"/>
      <c r="C218" s="2"/>
      <c r="D218" s="2"/>
      <c r="E218"/>
      <c r="F218" s="175"/>
      <c r="G218" s="175"/>
    </row>
    <row r="219" spans="1:7" ht="15">
      <c r="A219" s="2"/>
      <c r="B219" s="2"/>
      <c r="C219" s="2"/>
      <c r="D219" s="2"/>
      <c r="E219"/>
      <c r="F219" s="175"/>
      <c r="G219" s="175"/>
    </row>
    <row r="220" spans="1:7" ht="15">
      <c r="A220" s="2"/>
      <c r="B220" s="2"/>
      <c r="C220" s="2"/>
      <c r="D220" s="2"/>
      <c r="E220"/>
      <c r="F220" s="175"/>
      <c r="G220" s="175"/>
    </row>
    <row r="221" spans="1:7" ht="15">
      <c r="A221" s="2"/>
      <c r="B221" s="2"/>
      <c r="C221" s="2"/>
      <c r="D221" s="2"/>
      <c r="E221"/>
      <c r="F221" s="175"/>
      <c r="G221" s="175"/>
    </row>
    <row r="222" spans="1:7" ht="15">
      <c r="A222" s="2"/>
      <c r="B222" s="2"/>
      <c r="C222" s="2"/>
      <c r="D222" s="2"/>
      <c r="E222"/>
      <c r="F222" s="175"/>
      <c r="G222" s="175"/>
    </row>
    <row r="223" spans="1:7" ht="15">
      <c r="A223" s="2"/>
      <c r="B223" s="2"/>
      <c r="C223" s="2"/>
      <c r="D223" s="2"/>
      <c r="E223"/>
      <c r="F223" s="175"/>
      <c r="G223" s="175"/>
    </row>
    <row r="224" spans="1:7" ht="15">
      <c r="A224" s="2"/>
      <c r="B224" s="2"/>
      <c r="C224" s="2"/>
      <c r="D224" s="2"/>
      <c r="E224"/>
      <c r="F224" s="175"/>
      <c r="G224" s="175"/>
    </row>
    <row r="225" spans="1:7" ht="15">
      <c r="A225" s="2"/>
      <c r="B225" s="2"/>
      <c r="C225" s="2"/>
      <c r="D225" s="2"/>
      <c r="E225"/>
      <c r="F225" s="175"/>
      <c r="G225" s="175"/>
    </row>
    <row r="226" spans="1:7" ht="15">
      <c r="A226" s="2"/>
      <c r="B226" s="2"/>
      <c r="C226" s="2"/>
      <c r="D226" s="2"/>
      <c r="E226"/>
      <c r="F226" s="175"/>
      <c r="G226" s="175"/>
    </row>
    <row r="227" spans="1:7" ht="15">
      <c r="A227" s="2"/>
      <c r="B227" s="2"/>
      <c r="C227" s="2"/>
      <c r="D227" s="2"/>
      <c r="E227"/>
      <c r="F227" s="175"/>
      <c r="G227" s="175"/>
    </row>
    <row r="228" spans="1:7" ht="15">
      <c r="A228" s="2"/>
      <c r="B228" s="2"/>
      <c r="C228" s="2"/>
      <c r="D228" s="2"/>
      <c r="E228"/>
      <c r="F228" s="175"/>
      <c r="G228" s="175"/>
    </row>
    <row r="229" spans="1:7" ht="15">
      <c r="A229" s="2"/>
      <c r="B229" s="2"/>
      <c r="C229" s="2"/>
      <c r="D229" s="2"/>
      <c r="E229"/>
      <c r="F229" s="175"/>
      <c r="G229" s="175"/>
    </row>
    <row r="230" spans="1:7" ht="15">
      <c r="A230" s="2"/>
      <c r="B230" s="2"/>
      <c r="C230" s="2"/>
      <c r="D230" s="2"/>
      <c r="E230"/>
      <c r="F230" s="175"/>
      <c r="G230" s="175"/>
    </row>
    <row r="231" spans="1:7" ht="15">
      <c r="A231" s="2"/>
      <c r="B231" s="2"/>
      <c r="C231" s="2"/>
      <c r="D231" s="2"/>
      <c r="E231"/>
      <c r="F231" s="175"/>
      <c r="G231" s="175"/>
    </row>
    <row r="232" spans="1:7" ht="15">
      <c r="A232" s="2"/>
      <c r="B232" s="2"/>
      <c r="C232" s="2"/>
      <c r="D232" s="2"/>
      <c r="E232"/>
      <c r="F232" s="175"/>
      <c r="G232" s="175"/>
    </row>
    <row r="233" spans="1:7" ht="15">
      <c r="A233" s="2"/>
      <c r="B233" s="2"/>
      <c r="C233" s="2"/>
      <c r="D233" s="2"/>
      <c r="E233"/>
      <c r="F233" s="175"/>
      <c r="G233" s="175"/>
    </row>
    <row r="234" spans="1:7" ht="15">
      <c r="A234" s="2"/>
      <c r="B234" s="2"/>
      <c r="C234" s="2"/>
      <c r="D234" s="2"/>
      <c r="E234"/>
      <c r="F234" s="175"/>
      <c r="G234" s="175"/>
    </row>
    <row r="235" spans="1:7" ht="15">
      <c r="A235" s="2"/>
      <c r="B235" s="2"/>
      <c r="C235" s="2"/>
      <c r="D235" s="2"/>
      <c r="E235"/>
      <c r="F235" s="175"/>
      <c r="G235" s="175"/>
    </row>
    <row r="236" spans="1:7" ht="15">
      <c r="A236" s="2"/>
      <c r="B236" s="2"/>
      <c r="C236" s="2"/>
      <c r="D236" s="2"/>
      <c r="E236"/>
      <c r="F236" s="175"/>
      <c r="G236" s="175"/>
    </row>
    <row r="237" spans="1:7" ht="15">
      <c r="A237" s="2"/>
      <c r="B237" s="2"/>
      <c r="C237" s="2"/>
      <c r="D237" s="2"/>
      <c r="E237"/>
      <c r="F237" s="175"/>
      <c r="G237" s="175"/>
    </row>
    <row r="238" spans="1:7" ht="15">
      <c r="A238" s="2"/>
      <c r="B238" s="2"/>
      <c r="C238" s="2"/>
      <c r="D238" s="2"/>
      <c r="E238"/>
      <c r="F238" s="175"/>
      <c r="G238" s="175"/>
    </row>
    <row r="239" spans="1:7" ht="15">
      <c r="A239" s="2"/>
      <c r="B239" s="2"/>
      <c r="C239" s="2"/>
      <c r="D239" s="2"/>
      <c r="E239"/>
      <c r="F239" s="175"/>
      <c r="G239" s="175"/>
    </row>
    <row r="240" spans="1:7" ht="15">
      <c r="A240" s="2"/>
      <c r="B240" s="2"/>
      <c r="C240" s="2"/>
      <c r="D240" s="2"/>
      <c r="E240"/>
      <c r="F240" s="175"/>
      <c r="G240" s="175"/>
    </row>
    <row r="241" spans="1:7" ht="15">
      <c r="A241" s="2"/>
      <c r="B241" s="2"/>
      <c r="C241" s="2"/>
      <c r="D241" s="2"/>
      <c r="E241"/>
      <c r="F241" s="175"/>
      <c r="G241" s="175"/>
    </row>
    <row r="242" spans="1:7" ht="15">
      <c r="A242" s="2"/>
      <c r="B242" s="2"/>
      <c r="C242" s="2"/>
      <c r="D242" s="2"/>
      <c r="E242"/>
      <c r="F242" s="175"/>
      <c r="G242" s="175"/>
    </row>
    <row r="243" spans="1:7" ht="15">
      <c r="A243" s="2"/>
      <c r="B243" s="2"/>
      <c r="C243" s="2"/>
      <c r="D243" s="2"/>
      <c r="E243"/>
      <c r="F243" s="175"/>
      <c r="G243" s="175"/>
    </row>
    <row r="244" spans="1:7" ht="15">
      <c r="A244" s="2"/>
      <c r="B244" s="2"/>
      <c r="C244" s="2"/>
      <c r="D244" s="2"/>
      <c r="E244"/>
      <c r="F244" s="175"/>
      <c r="G244" s="175"/>
    </row>
    <row r="245" spans="1:7" ht="15">
      <c r="A245" s="2"/>
      <c r="B245" s="2"/>
      <c r="C245" s="2"/>
      <c r="D245" s="2"/>
      <c r="E245"/>
      <c r="F245" s="175"/>
      <c r="G245" s="175"/>
    </row>
    <row r="246" spans="1:7" ht="15">
      <c r="A246" s="2"/>
      <c r="B246" s="2"/>
      <c r="C246" s="2"/>
      <c r="D246" s="2"/>
      <c r="E246"/>
      <c r="F246" s="175"/>
      <c r="G246" s="175"/>
    </row>
    <row r="247" spans="1:7" ht="15">
      <c r="A247" s="2"/>
      <c r="B247" s="2"/>
      <c r="C247" s="2"/>
      <c r="D247" s="2"/>
      <c r="E247"/>
      <c r="F247" s="175"/>
      <c r="G247" s="175"/>
    </row>
    <row r="248" spans="1:7" ht="15">
      <c r="A248" s="2"/>
      <c r="B248" s="2"/>
      <c r="C248" s="2"/>
      <c r="D248" s="2"/>
      <c r="E248"/>
      <c r="F248" s="175"/>
      <c r="G248" s="175"/>
    </row>
    <row r="249" spans="1:7" ht="15">
      <c r="A249" s="2"/>
      <c r="B249" s="2"/>
      <c r="C249" s="2"/>
      <c r="D249" s="2"/>
      <c r="E249"/>
      <c r="F249" s="175"/>
      <c r="G249" s="175"/>
    </row>
    <row r="250" spans="1:7" ht="15">
      <c r="A250" s="2"/>
      <c r="B250" s="2"/>
      <c r="C250" s="2"/>
      <c r="D250" s="2"/>
      <c r="E250"/>
      <c r="F250" s="175"/>
      <c r="G250" s="175"/>
    </row>
    <row r="251" spans="1:7" ht="15">
      <c r="A251" s="2"/>
      <c r="B251" s="2"/>
      <c r="C251" s="2"/>
      <c r="D251" s="2"/>
      <c r="E251"/>
      <c r="F251" s="175"/>
      <c r="G251" s="175"/>
    </row>
    <row r="252" spans="1:7" ht="15">
      <c r="A252" s="2"/>
      <c r="B252" s="2"/>
      <c r="C252" s="2"/>
      <c r="D252" s="2"/>
      <c r="E252"/>
      <c r="F252" s="175"/>
      <c r="G252" s="175"/>
    </row>
    <row r="253" spans="1:7" ht="15">
      <c r="A253" s="2"/>
      <c r="B253" s="2"/>
      <c r="C253" s="2"/>
      <c r="D253" s="2"/>
      <c r="E253"/>
      <c r="F253" s="175"/>
      <c r="G253" s="175"/>
    </row>
    <row r="254" spans="1:7" ht="15">
      <c r="A254" s="2"/>
      <c r="B254" s="2"/>
      <c r="C254" s="2"/>
      <c r="D254" s="2"/>
      <c r="E254"/>
      <c r="F254" s="175"/>
      <c r="G254" s="175"/>
    </row>
    <row r="255" spans="1:7" ht="15">
      <c r="A255" s="2"/>
      <c r="B255" s="2"/>
      <c r="C255" s="2"/>
      <c r="D255" s="2"/>
      <c r="E255"/>
      <c r="F255" s="175"/>
      <c r="G255" s="175"/>
    </row>
    <row r="256" spans="1:7" ht="15">
      <c r="A256" s="2"/>
      <c r="B256" s="2"/>
      <c r="C256" s="2"/>
      <c r="D256" s="2"/>
      <c r="E256"/>
      <c r="F256" s="175"/>
      <c r="G256" s="175"/>
    </row>
    <row r="257" spans="1:7" ht="15">
      <c r="A257" s="2"/>
      <c r="B257" s="2"/>
      <c r="C257" s="2"/>
      <c r="D257" s="2"/>
      <c r="E257"/>
      <c r="F257" s="175"/>
      <c r="G257" s="175"/>
    </row>
    <row r="258" spans="1:7" ht="15">
      <c r="A258" s="2"/>
      <c r="B258" s="2"/>
      <c r="C258" s="2"/>
      <c r="D258" s="2"/>
      <c r="E258"/>
      <c r="F258" s="175"/>
      <c r="G258" s="175"/>
    </row>
    <row r="259" spans="1:7" ht="15">
      <c r="A259" s="2"/>
      <c r="B259" s="2"/>
      <c r="C259" s="2"/>
      <c r="D259" s="2"/>
      <c r="E259"/>
      <c r="F259" s="175"/>
      <c r="G259" s="175"/>
    </row>
    <row r="260" spans="1:7" ht="15">
      <c r="A260" s="2"/>
      <c r="B260" s="2"/>
      <c r="C260" s="2"/>
      <c r="D260" s="2"/>
      <c r="E260"/>
      <c r="F260" s="175"/>
      <c r="G260" s="175"/>
    </row>
    <row r="261" spans="1:7" ht="15">
      <c r="A261" s="2"/>
      <c r="B261" s="2"/>
      <c r="C261" s="2"/>
      <c r="D261" s="2"/>
      <c r="E261"/>
      <c r="F261" s="175"/>
      <c r="G261" s="175"/>
    </row>
    <row r="262" spans="1:7" ht="15">
      <c r="A262" s="2"/>
      <c r="B262" s="2"/>
      <c r="C262" s="2"/>
      <c r="D262" s="2"/>
      <c r="E262"/>
      <c r="F262" s="175"/>
      <c r="G262" s="175"/>
    </row>
    <row r="263" spans="1:7" ht="15">
      <c r="A263" s="2"/>
      <c r="B263" s="2"/>
      <c r="C263" s="2"/>
      <c r="D263" s="2"/>
      <c r="E263"/>
      <c r="F263" s="175"/>
      <c r="G263" s="175"/>
    </row>
    <row r="264" spans="1:7" ht="15">
      <c r="A264" s="2"/>
      <c r="B264" s="2"/>
      <c r="C264" s="2"/>
      <c r="D264" s="2"/>
      <c r="E264"/>
      <c r="F264" s="175"/>
      <c r="G264" s="175"/>
    </row>
    <row r="265" spans="1:7" ht="15">
      <c r="A265" s="2"/>
      <c r="B265" s="2"/>
      <c r="C265" s="2"/>
      <c r="D265" s="2"/>
      <c r="E265"/>
      <c r="F265" s="175"/>
      <c r="G265" s="175"/>
    </row>
    <row r="266" spans="1:7" ht="15">
      <c r="A266" s="2"/>
      <c r="B266" s="2"/>
      <c r="C266" s="2"/>
      <c r="D266" s="2"/>
      <c r="E266"/>
      <c r="F266" s="175"/>
      <c r="G266" s="175"/>
    </row>
    <row r="267" spans="1:7" ht="15">
      <c r="A267" s="2"/>
      <c r="B267" s="2"/>
      <c r="C267" s="2"/>
      <c r="D267" s="2"/>
      <c r="E267"/>
      <c r="F267" s="175"/>
      <c r="G267" s="175"/>
    </row>
    <row r="268" spans="1:7" ht="15">
      <c r="A268" s="2"/>
      <c r="B268" s="2"/>
      <c r="C268" s="2"/>
      <c r="D268" s="2"/>
      <c r="E268"/>
      <c r="F268" s="175"/>
      <c r="G268" s="175"/>
    </row>
    <row r="269" spans="1:7" ht="15">
      <c r="A269" s="2"/>
      <c r="B269" s="2"/>
      <c r="C269" s="2"/>
      <c r="D269" s="2"/>
      <c r="E269"/>
      <c r="F269" s="175"/>
      <c r="G269" s="175"/>
    </row>
    <row r="270" spans="1:7" ht="15">
      <c r="A270" s="2"/>
      <c r="B270" s="2"/>
      <c r="C270" s="2"/>
      <c r="D270" s="2"/>
      <c r="E270"/>
      <c r="F270" s="175"/>
      <c r="G270" s="175"/>
    </row>
    <row r="271" spans="1:7" ht="15">
      <c r="A271" s="2"/>
      <c r="B271" s="2"/>
      <c r="C271" s="2"/>
      <c r="D271" s="2"/>
      <c r="E271"/>
      <c r="F271" s="175"/>
      <c r="G271" s="175"/>
    </row>
    <row r="272" spans="1:7" ht="15">
      <c r="A272" s="2"/>
      <c r="B272" s="2"/>
      <c r="C272" s="2"/>
      <c r="D272" s="2"/>
      <c r="E272"/>
      <c r="F272" s="175"/>
      <c r="G272" s="175"/>
    </row>
    <row r="273" spans="1:7" ht="15">
      <c r="A273" s="2"/>
      <c r="B273" s="2"/>
      <c r="C273" s="2"/>
      <c r="D273" s="2"/>
      <c r="E273"/>
      <c r="F273" s="175"/>
      <c r="G273" s="175"/>
    </row>
    <row r="274" spans="1:7" ht="15">
      <c r="A274" s="2"/>
      <c r="B274" s="2"/>
      <c r="C274" s="2"/>
      <c r="D274" s="2"/>
      <c r="E274"/>
      <c r="F274" s="175"/>
      <c r="G274" s="175"/>
    </row>
    <row r="275" spans="1:7" ht="15">
      <c r="A275" s="2"/>
      <c r="B275" s="2"/>
      <c r="C275" s="2"/>
      <c r="D275" s="2"/>
      <c r="E275"/>
      <c r="F275" s="175"/>
      <c r="G275" s="175"/>
    </row>
    <row r="276" spans="1:7" ht="15">
      <c r="A276" s="2"/>
      <c r="B276" s="2"/>
      <c r="C276" s="2"/>
      <c r="D276" s="2"/>
      <c r="E276"/>
      <c r="F276" s="175"/>
      <c r="G276" s="175"/>
    </row>
    <row r="277" spans="1:7" ht="15">
      <c r="A277" s="2"/>
      <c r="B277" s="2"/>
      <c r="C277" s="2"/>
      <c r="D277" s="2"/>
      <c r="E277"/>
      <c r="F277" s="175"/>
      <c r="G277" s="175"/>
    </row>
    <row r="278" spans="1:7" ht="15">
      <c r="A278" s="2"/>
      <c r="B278" s="2"/>
      <c r="C278" s="2"/>
      <c r="D278" s="2"/>
      <c r="E278"/>
      <c r="F278" s="175"/>
      <c r="G278" s="175"/>
    </row>
    <row r="279" spans="1:7" ht="15">
      <c r="A279" s="2"/>
      <c r="B279" s="2"/>
      <c r="C279" s="2"/>
      <c r="D279" s="2"/>
      <c r="E279"/>
      <c r="F279" s="175"/>
      <c r="G279" s="175"/>
    </row>
    <row r="280" spans="1:7" ht="15">
      <c r="A280" s="2"/>
      <c r="B280" s="2"/>
      <c r="C280" s="2"/>
      <c r="D280" s="2"/>
      <c r="E280"/>
      <c r="F280" s="175"/>
      <c r="G280" s="175"/>
    </row>
    <row r="281" spans="1:7" ht="15">
      <c r="A281" s="2"/>
      <c r="B281" s="2"/>
      <c r="C281" s="2"/>
      <c r="D281" s="2"/>
      <c r="E281"/>
      <c r="F281" s="175"/>
      <c r="G281" s="175"/>
    </row>
    <row r="282" spans="1:7" ht="15">
      <c r="A282" s="2"/>
      <c r="B282" s="2"/>
      <c r="C282" s="2"/>
      <c r="D282" s="2"/>
      <c r="E282"/>
      <c r="F282" s="175"/>
      <c r="G282" s="175"/>
    </row>
    <row r="283" spans="1:7" ht="15">
      <c r="A283" s="2"/>
      <c r="B283" s="2"/>
      <c r="C283" s="2"/>
      <c r="D283" s="2"/>
      <c r="E283"/>
      <c r="F283" s="175"/>
      <c r="G283" s="175"/>
    </row>
    <row r="284" spans="1:7" ht="15">
      <c r="A284" s="2"/>
      <c r="B284" s="2"/>
      <c r="C284" s="2"/>
      <c r="D284" s="2"/>
      <c r="E284"/>
      <c r="F284" s="175"/>
      <c r="G284" s="175"/>
    </row>
    <row r="285" spans="1:7" ht="15">
      <c r="A285" s="2"/>
      <c r="B285" s="2"/>
      <c r="C285" s="2"/>
      <c r="D285" s="2"/>
      <c r="E285"/>
      <c r="F285" s="175"/>
      <c r="G285" s="175"/>
    </row>
    <row r="286" spans="1:7" ht="15">
      <c r="A286" s="2"/>
      <c r="B286" s="2"/>
      <c r="C286" s="2"/>
      <c r="D286" s="2"/>
      <c r="E286"/>
      <c r="F286" s="175"/>
      <c r="G286" s="175"/>
    </row>
    <row r="287" spans="1:7" ht="15">
      <c r="A287" s="2"/>
      <c r="B287" s="2"/>
      <c r="C287" s="2"/>
      <c r="D287" s="2"/>
      <c r="E287"/>
      <c r="F287" s="175"/>
      <c r="G287" s="175"/>
    </row>
    <row r="288" spans="1:7" ht="15">
      <c r="A288" s="2"/>
      <c r="B288" s="2"/>
      <c r="C288" s="2"/>
      <c r="D288" s="2"/>
      <c r="E288"/>
      <c r="F288" s="175"/>
      <c r="G288" s="175"/>
    </row>
    <row r="289" spans="1:7" ht="15">
      <c r="A289" s="2"/>
      <c r="B289" s="2"/>
      <c r="C289" s="2"/>
      <c r="D289" s="2"/>
      <c r="E289"/>
      <c r="F289" s="175"/>
      <c r="G289" s="175"/>
    </row>
    <row r="290" spans="1:7" ht="15">
      <c r="A290" s="2"/>
      <c r="B290" s="2"/>
      <c r="C290" s="2"/>
      <c r="D290" s="2"/>
      <c r="E290"/>
      <c r="F290" s="175"/>
      <c r="G290" s="175"/>
    </row>
    <row r="291" spans="1:7" ht="15">
      <c r="A291" s="2"/>
      <c r="B291" s="2"/>
      <c r="C291" s="2"/>
      <c r="D291" s="2"/>
      <c r="E291"/>
      <c r="F291" s="175"/>
      <c r="G291" s="175"/>
    </row>
    <row r="292" spans="1:7" ht="15">
      <c r="A292" s="2"/>
      <c r="B292" s="2"/>
      <c r="C292" s="2"/>
      <c r="D292" s="2"/>
      <c r="E292"/>
      <c r="F292" s="175"/>
      <c r="G292" s="175"/>
    </row>
    <row r="293" spans="1:7" ht="15">
      <c r="A293" s="2"/>
      <c r="B293" s="2"/>
      <c r="C293" s="2"/>
      <c r="D293" s="2"/>
      <c r="E293"/>
      <c r="F293" s="175"/>
      <c r="G293" s="175"/>
    </row>
    <row r="294" spans="1:7" ht="15">
      <c r="A294" s="2"/>
      <c r="B294" s="2"/>
      <c r="C294" s="2"/>
      <c r="D294" s="2"/>
      <c r="E294"/>
      <c r="F294" s="175"/>
      <c r="G294" s="175"/>
    </row>
    <row r="295" spans="1:7" ht="15">
      <c r="A295" s="2"/>
      <c r="B295" s="2"/>
      <c r="C295" s="2"/>
      <c r="D295" s="2"/>
      <c r="E295"/>
      <c r="F295" s="175"/>
      <c r="G295" s="175"/>
    </row>
    <row r="296" spans="1:7" ht="15">
      <c r="A296" s="2"/>
      <c r="B296" s="2"/>
      <c r="C296" s="2"/>
      <c r="D296" s="2"/>
      <c r="E296"/>
      <c r="F296" s="175"/>
      <c r="G296" s="175"/>
    </row>
    <row r="297" spans="1:7" ht="15">
      <c r="A297" s="2"/>
      <c r="B297" s="2"/>
      <c r="C297" s="2"/>
      <c r="D297" s="2"/>
      <c r="E297"/>
      <c r="F297" s="175"/>
      <c r="G297" s="175"/>
    </row>
    <row r="298" spans="1:7" ht="15">
      <c r="A298" s="2"/>
      <c r="B298" s="2"/>
      <c r="C298" s="2"/>
      <c r="D298" s="2"/>
      <c r="E298"/>
      <c r="F298" s="175"/>
      <c r="G298" s="175"/>
    </row>
    <row r="299" spans="1:7" ht="15">
      <c r="A299" s="2"/>
      <c r="B299" s="2"/>
      <c r="C299" s="2"/>
      <c r="D299" s="2"/>
      <c r="E299"/>
      <c r="F299" s="175"/>
      <c r="G299" s="175"/>
    </row>
    <row r="300" spans="1:7" ht="15">
      <c r="A300" s="2"/>
      <c r="B300" s="2"/>
      <c r="C300" s="2"/>
      <c r="D300" s="2"/>
      <c r="E300"/>
      <c r="F300" s="175"/>
      <c r="G300" s="175"/>
    </row>
    <row r="301" spans="1:7" ht="15">
      <c r="A301" s="2"/>
      <c r="B301" s="2"/>
      <c r="C301" s="2"/>
      <c r="D301" s="2"/>
      <c r="E301"/>
      <c r="F301" s="175"/>
      <c r="G301" s="175"/>
    </row>
    <row r="302" spans="1:7" ht="15">
      <c r="A302" s="2"/>
      <c r="B302" s="2"/>
      <c r="C302" s="2"/>
      <c r="D302" s="2"/>
      <c r="E302"/>
      <c r="F302" s="175"/>
      <c r="G302" s="175"/>
    </row>
    <row r="303" spans="1:7" ht="15">
      <c r="A303" s="2"/>
      <c r="B303" s="2"/>
      <c r="C303" s="2"/>
      <c r="D303" s="2"/>
      <c r="E303"/>
      <c r="F303" s="175"/>
      <c r="G303" s="175"/>
    </row>
    <row r="304" spans="1:7" ht="15">
      <c r="A304" s="2"/>
      <c r="B304" s="2"/>
      <c r="C304" s="2"/>
      <c r="D304" s="2"/>
      <c r="E304"/>
      <c r="F304" s="175"/>
      <c r="G304" s="175"/>
    </row>
    <row r="305" spans="1:7" ht="15">
      <c r="A305" s="2"/>
      <c r="B305" s="2"/>
      <c r="C305" s="2"/>
      <c r="D305" s="2"/>
      <c r="E305"/>
      <c r="F305" s="175"/>
      <c r="G305" s="175"/>
    </row>
    <row r="306" spans="1:7" ht="15">
      <c r="A306" s="2"/>
      <c r="B306" s="2"/>
      <c r="C306" s="2"/>
      <c r="D306" s="2"/>
      <c r="E306"/>
      <c r="F306" s="175"/>
      <c r="G306" s="175"/>
    </row>
    <row r="307" spans="1:7" ht="15">
      <c r="A307" s="2"/>
      <c r="B307" s="2"/>
      <c r="C307" s="2"/>
      <c r="D307" s="2"/>
      <c r="E307"/>
      <c r="F307" s="175"/>
      <c r="G307" s="175"/>
    </row>
    <row r="308" spans="1:7" ht="15">
      <c r="A308" s="2"/>
      <c r="B308" s="2"/>
      <c r="C308" s="2"/>
      <c r="D308" s="2"/>
      <c r="E308"/>
      <c r="F308" s="175"/>
      <c r="G308" s="175"/>
    </row>
    <row r="309" spans="1:7" ht="15">
      <c r="A309" s="2"/>
      <c r="B309" s="2"/>
      <c r="C309" s="2"/>
      <c r="D309" s="2"/>
      <c r="E309"/>
      <c r="F309" s="175"/>
      <c r="G309" s="175"/>
    </row>
    <row r="310" spans="1:7" ht="15">
      <c r="A310" s="2"/>
      <c r="B310" s="2"/>
      <c r="C310" s="2"/>
      <c r="D310" s="2"/>
      <c r="E310"/>
      <c r="F310" s="175"/>
      <c r="G310" s="175"/>
    </row>
    <row r="311" spans="1:7" ht="15">
      <c r="A311" s="2"/>
      <c r="B311" s="2"/>
      <c r="C311" s="2"/>
      <c r="D311" s="2"/>
      <c r="E311"/>
      <c r="F311" s="175"/>
      <c r="G311" s="175"/>
    </row>
    <row r="312" spans="1:7" ht="15">
      <c r="A312" s="2"/>
      <c r="B312" s="2"/>
      <c r="C312" s="2"/>
      <c r="D312" s="2"/>
      <c r="E312"/>
      <c r="F312" s="175"/>
      <c r="G312" s="175"/>
    </row>
    <row r="313" spans="1:7" ht="15">
      <c r="A313" s="2"/>
      <c r="B313" s="2"/>
      <c r="C313" s="2"/>
      <c r="D313" s="2"/>
      <c r="E313"/>
      <c r="F313" s="175"/>
      <c r="G313" s="175"/>
    </row>
    <row r="314" spans="1:7" ht="15">
      <c r="A314" s="2"/>
      <c r="B314" s="2"/>
      <c r="C314" s="2"/>
      <c r="D314" s="2"/>
      <c r="E314"/>
      <c r="F314" s="175"/>
      <c r="G314" s="175"/>
    </row>
    <row r="315" spans="1:7" ht="15">
      <c r="A315" s="2"/>
      <c r="B315" s="2"/>
      <c r="C315" s="2"/>
      <c r="D315" s="2"/>
      <c r="E315"/>
      <c r="F315" s="175"/>
      <c r="G315" s="175"/>
    </row>
    <row r="316" spans="1:7" ht="15">
      <c r="A316" s="2"/>
      <c r="B316" s="2"/>
      <c r="C316" s="2"/>
      <c r="D316" s="2"/>
      <c r="E316"/>
      <c r="F316" s="175"/>
      <c r="G316" s="175"/>
    </row>
    <row r="317" spans="1:7" ht="15">
      <c r="A317" s="2"/>
      <c r="B317" s="2"/>
      <c r="C317" s="2"/>
      <c r="D317" s="2"/>
      <c r="E317"/>
      <c r="F317" s="175"/>
      <c r="G317" s="175"/>
    </row>
    <row r="318" spans="1:7" ht="15">
      <c r="A318" s="2"/>
      <c r="B318" s="2"/>
      <c r="C318" s="2"/>
      <c r="D318" s="2"/>
      <c r="E318"/>
      <c r="F318" s="175"/>
      <c r="G318" s="175"/>
    </row>
    <row r="319" spans="1:7" ht="15">
      <c r="A319" s="2"/>
      <c r="B319" s="2"/>
      <c r="C319" s="2"/>
      <c r="D319" s="2"/>
      <c r="E319"/>
      <c r="F319" s="175"/>
      <c r="G319" s="175"/>
    </row>
    <row r="320" spans="1:7" ht="15">
      <c r="A320" s="2"/>
      <c r="B320" s="2"/>
      <c r="C320" s="2"/>
      <c r="D320" s="2"/>
      <c r="E320"/>
      <c r="F320" s="175"/>
      <c r="G320" s="175"/>
    </row>
    <row r="321" spans="1:7" ht="15">
      <c r="A321" s="2"/>
      <c r="B321" s="2"/>
      <c r="C321" s="2"/>
      <c r="D321" s="2"/>
      <c r="E321"/>
      <c r="F321" s="175"/>
      <c r="G321" s="175"/>
    </row>
    <row r="322" spans="1:7" ht="15">
      <c r="A322" s="2"/>
      <c r="B322" s="2"/>
      <c r="C322" s="2"/>
      <c r="D322" s="2"/>
      <c r="E322"/>
      <c r="F322" s="175"/>
      <c r="G322" s="175"/>
    </row>
    <row r="323" spans="1:7" ht="15">
      <c r="A323" s="2"/>
      <c r="B323" s="2"/>
      <c r="C323" s="2"/>
      <c r="D323" s="2"/>
      <c r="E323"/>
      <c r="F323" s="175"/>
      <c r="G323" s="175"/>
    </row>
    <row r="324" spans="1:7" ht="15">
      <c r="A324" s="2"/>
      <c r="B324" s="2"/>
      <c r="C324" s="2"/>
      <c r="D324" s="2"/>
      <c r="E324"/>
      <c r="F324" s="175"/>
      <c r="G324" s="175"/>
    </row>
    <row r="325" spans="1:7" ht="15">
      <c r="A325" s="2"/>
      <c r="B325" s="2"/>
      <c r="C325" s="2"/>
      <c r="D325" s="2"/>
      <c r="E325"/>
      <c r="F325" s="175"/>
      <c r="G325" s="175"/>
    </row>
    <row r="326" spans="1:7" ht="15">
      <c r="A326" s="2"/>
      <c r="B326" s="2"/>
      <c r="C326" s="2"/>
      <c r="D326" s="2"/>
      <c r="E326"/>
      <c r="F326" s="175"/>
      <c r="G326" s="175"/>
    </row>
    <row r="327" spans="1:7" ht="15">
      <c r="A327" s="2"/>
      <c r="B327" s="2"/>
      <c r="C327" s="2"/>
      <c r="D327" s="2"/>
      <c r="E327"/>
      <c r="F327" s="175"/>
      <c r="G327" s="175"/>
    </row>
    <row r="328" spans="1:7" ht="15">
      <c r="A328" s="2"/>
      <c r="B328" s="2"/>
      <c r="C328" s="2"/>
      <c r="D328" s="2"/>
      <c r="E328"/>
      <c r="F328" s="175"/>
      <c r="G328" s="175"/>
    </row>
    <row r="329" spans="1:7" ht="15">
      <c r="A329" s="2"/>
      <c r="B329" s="2"/>
      <c r="C329" s="2"/>
      <c r="D329" s="2"/>
      <c r="E329"/>
      <c r="F329" s="175"/>
      <c r="G329" s="175"/>
    </row>
    <row r="330" spans="1:7" ht="15">
      <c r="A330" s="2"/>
      <c r="B330" s="2"/>
      <c r="C330" s="2"/>
      <c r="D330" s="2"/>
      <c r="E330"/>
      <c r="F330" s="175"/>
      <c r="G330" s="175"/>
    </row>
    <row r="331" spans="1:7" ht="15">
      <c r="A331" s="2"/>
      <c r="B331" s="2"/>
      <c r="C331" s="2"/>
      <c r="D331" s="2"/>
      <c r="E331"/>
      <c r="F331" s="175"/>
      <c r="G331" s="175"/>
    </row>
    <row r="332" spans="1:7" ht="15">
      <c r="A332" s="2"/>
      <c r="B332" s="2"/>
      <c r="C332" s="2"/>
      <c r="D332" s="2"/>
      <c r="E332"/>
      <c r="F332" s="175"/>
      <c r="G332" s="175"/>
    </row>
    <row r="333" spans="1:7" ht="15">
      <c r="A333" s="2"/>
      <c r="B333" s="2"/>
      <c r="C333" s="2"/>
      <c r="D333" s="2"/>
      <c r="E333"/>
      <c r="F333" s="175"/>
      <c r="G333" s="175"/>
    </row>
    <row r="334" spans="1:7" ht="15">
      <c r="A334" s="2"/>
      <c r="B334" s="2"/>
      <c r="C334" s="2"/>
      <c r="D334" s="2"/>
      <c r="E334"/>
      <c r="F334" s="175"/>
      <c r="G334" s="175"/>
    </row>
    <row r="335" spans="1:7" ht="15">
      <c r="A335" s="2"/>
      <c r="B335" s="2"/>
      <c r="C335" s="2"/>
      <c r="D335" s="2"/>
      <c r="E335"/>
      <c r="F335" s="175"/>
      <c r="G335" s="175"/>
    </row>
    <row r="336" spans="1:7" ht="15">
      <c r="A336" s="2"/>
      <c r="B336" s="2"/>
      <c r="C336" s="2"/>
      <c r="D336" s="2"/>
      <c r="E336"/>
      <c r="F336" s="175"/>
      <c r="G336" s="175"/>
    </row>
    <row r="337" spans="1:7" ht="15">
      <c r="A337" s="2"/>
      <c r="B337" s="2"/>
      <c r="C337" s="2"/>
      <c r="D337" s="2"/>
      <c r="E337"/>
      <c r="F337" s="175"/>
      <c r="G337" s="175"/>
    </row>
    <row r="338" spans="1:7" ht="15">
      <c r="A338" s="2"/>
      <c r="B338" s="2"/>
      <c r="C338" s="2"/>
      <c r="D338" s="2"/>
      <c r="E338"/>
      <c r="F338" s="175"/>
      <c r="G338" s="175"/>
    </row>
    <row r="339" spans="1:7" ht="15">
      <c r="A339" s="2"/>
      <c r="B339" s="2"/>
      <c r="C339" s="2"/>
      <c r="D339" s="2"/>
      <c r="E339"/>
      <c r="F339" s="175"/>
      <c r="G339" s="175"/>
    </row>
    <row r="340" spans="1:7" ht="15">
      <c r="A340" s="2"/>
      <c r="B340" s="2"/>
      <c r="C340" s="2"/>
      <c r="D340" s="2"/>
      <c r="E340"/>
      <c r="F340" s="175"/>
      <c r="G340" s="175"/>
    </row>
    <row r="341" spans="1:7" ht="15">
      <c r="A341" s="2"/>
      <c r="B341" s="2"/>
      <c r="C341" s="2"/>
      <c r="D341" s="2"/>
      <c r="E341"/>
      <c r="F341" s="175"/>
      <c r="G341" s="175"/>
    </row>
    <row r="342" spans="1:7" ht="15">
      <c r="A342" s="2"/>
      <c r="B342" s="2"/>
      <c r="C342" s="2"/>
      <c r="D342" s="2"/>
      <c r="E342"/>
      <c r="F342" s="175"/>
      <c r="G342" s="175"/>
    </row>
    <row r="343" spans="1:7" ht="15">
      <c r="A343" s="2"/>
      <c r="B343" s="2"/>
      <c r="C343" s="2"/>
      <c r="D343" s="2"/>
      <c r="E343"/>
      <c r="F343" s="175"/>
      <c r="G343" s="175"/>
    </row>
    <row r="344" spans="1:7" ht="15">
      <c r="A344" s="2"/>
      <c r="B344" s="2"/>
      <c r="C344" s="2"/>
      <c r="D344" s="2"/>
      <c r="E344"/>
      <c r="F344" s="175"/>
      <c r="G344" s="175"/>
    </row>
    <row r="345" spans="1:7" ht="15">
      <c r="A345" s="2"/>
      <c r="B345" s="2"/>
      <c r="C345" s="2"/>
      <c r="D345" s="2"/>
      <c r="E345"/>
      <c r="F345" s="175"/>
      <c r="G345" s="175"/>
    </row>
    <row r="346" spans="1:7" ht="15">
      <c r="A346" s="2"/>
      <c r="B346" s="2"/>
      <c r="C346" s="2"/>
      <c r="D346" s="2"/>
      <c r="E346"/>
      <c r="F346" s="175"/>
      <c r="G346" s="175"/>
    </row>
    <row r="347" spans="1:7" ht="15">
      <c r="A347" s="2"/>
      <c r="B347" s="2"/>
      <c r="C347" s="2"/>
      <c r="D347" s="2"/>
      <c r="E347"/>
      <c r="F347" s="175"/>
      <c r="G347" s="175"/>
    </row>
    <row r="348" spans="1:7" ht="15">
      <c r="A348" s="2"/>
      <c r="B348" s="2"/>
      <c r="C348" s="2"/>
      <c r="D348" s="2"/>
      <c r="E348"/>
      <c r="F348" s="175"/>
      <c r="G348" s="175"/>
    </row>
    <row r="349" spans="1:7" ht="15">
      <c r="A349" s="2"/>
      <c r="B349" s="2"/>
      <c r="C349" s="2"/>
      <c r="D349" s="2"/>
      <c r="E349"/>
      <c r="F349" s="175"/>
      <c r="G349" s="175"/>
    </row>
    <row r="350" spans="1:7" ht="15">
      <c r="A350" s="2"/>
      <c r="B350" s="2"/>
      <c r="C350" s="2"/>
      <c r="D350" s="2"/>
      <c r="E350"/>
      <c r="F350" s="175"/>
      <c r="G350" s="175"/>
    </row>
    <row r="351" spans="1:7" ht="15">
      <c r="A351" s="2"/>
      <c r="B351" s="2"/>
      <c r="C351" s="2"/>
      <c r="D351" s="2"/>
      <c r="E351"/>
      <c r="F351" s="175"/>
      <c r="G351" s="175"/>
    </row>
    <row r="352" spans="1:7" ht="15">
      <c r="A352" s="2"/>
      <c r="B352" s="2"/>
      <c r="C352" s="2"/>
      <c r="D352" s="2"/>
      <c r="E352"/>
      <c r="F352" s="175"/>
      <c r="G352" s="175"/>
    </row>
    <row r="353" spans="1:7" ht="15">
      <c r="A353" s="2"/>
      <c r="B353" s="2"/>
      <c r="C353" s="2"/>
      <c r="D353" s="2"/>
      <c r="E353"/>
      <c r="F353" s="175"/>
      <c r="G353" s="175"/>
    </row>
    <row r="354" spans="1:7" ht="15">
      <c r="A354" s="2"/>
      <c r="B354" s="2"/>
      <c r="C354" s="2"/>
      <c r="D354" s="2"/>
      <c r="E354"/>
      <c r="F354" s="175"/>
      <c r="G354" s="175"/>
    </row>
    <row r="355" spans="1:7" ht="15">
      <c r="A355" s="2"/>
      <c r="B355" s="2"/>
      <c r="C355" s="2"/>
      <c r="D355" s="2"/>
      <c r="E355"/>
      <c r="F355" s="175"/>
      <c r="G355" s="175"/>
    </row>
    <row r="356" spans="1:7" ht="15">
      <c r="A356" s="2"/>
      <c r="B356" s="2"/>
      <c r="C356" s="2"/>
      <c r="D356" s="2"/>
      <c r="E356"/>
      <c r="F356" s="175"/>
      <c r="G356" s="175"/>
    </row>
    <row r="357" spans="1:7" ht="15">
      <c r="A357" s="2"/>
      <c r="B357" s="2"/>
      <c r="C357" s="2"/>
      <c r="D357" s="2"/>
      <c r="E357"/>
      <c r="F357" s="175"/>
      <c r="G357" s="175"/>
    </row>
    <row r="358" spans="1:7" ht="15">
      <c r="A358" s="2"/>
      <c r="B358" s="2"/>
      <c r="C358" s="2"/>
      <c r="D358" s="2"/>
      <c r="E358"/>
      <c r="F358" s="175"/>
      <c r="G358" s="175"/>
    </row>
    <row r="359" spans="1:7" ht="15">
      <c r="A359" s="2"/>
      <c r="B359" s="2"/>
      <c r="C359" s="2"/>
      <c r="D359" s="2"/>
      <c r="E359"/>
      <c r="F359" s="175"/>
      <c r="G359" s="175"/>
    </row>
    <row r="360" spans="1:7" ht="15">
      <c r="A360" s="2"/>
      <c r="B360" s="2"/>
      <c r="C360" s="2"/>
      <c r="D360" s="2"/>
      <c r="E360"/>
      <c r="F360" s="175"/>
      <c r="G360" s="175"/>
    </row>
    <row r="361" spans="1:7" ht="15">
      <c r="A361" s="2"/>
      <c r="B361" s="2"/>
      <c r="C361" s="2"/>
      <c r="D361" s="2"/>
      <c r="E361"/>
      <c r="F361" s="175"/>
      <c r="G361" s="175"/>
    </row>
    <row r="362" spans="1:7" ht="15">
      <c r="A362" s="2"/>
      <c r="B362" s="2"/>
      <c r="C362" s="2"/>
      <c r="D362" s="2"/>
      <c r="E362"/>
      <c r="F362" s="175"/>
      <c r="G362" s="175"/>
    </row>
    <row r="363" spans="1:7" ht="15">
      <c r="A363" s="2"/>
      <c r="B363" s="2"/>
      <c r="C363" s="2"/>
      <c r="D363" s="2"/>
      <c r="E363"/>
      <c r="F363" s="175"/>
      <c r="G363" s="175"/>
    </row>
    <row r="364" spans="1:7" ht="15">
      <c r="A364" s="2"/>
      <c r="B364" s="2"/>
      <c r="C364" s="2"/>
      <c r="D364" s="2"/>
      <c r="E364"/>
      <c r="F364" s="175"/>
      <c r="G364" s="175"/>
    </row>
    <row r="365" spans="1:7" ht="15">
      <c r="A365" s="2"/>
      <c r="B365" s="2"/>
      <c r="C365" s="2"/>
      <c r="D365" s="2"/>
      <c r="E365"/>
      <c r="F365" s="175"/>
      <c r="G365" s="175"/>
    </row>
    <row r="366" spans="1:7" ht="15">
      <c r="A366" s="2"/>
      <c r="B366" s="2"/>
      <c r="C366" s="2"/>
      <c r="D366" s="2"/>
      <c r="E366"/>
      <c r="F366" s="175"/>
      <c r="G366" s="175"/>
    </row>
    <row r="367" spans="1:7" ht="15">
      <c r="A367" s="2"/>
      <c r="B367" s="2"/>
      <c r="C367" s="2"/>
      <c r="D367" s="2"/>
      <c r="E367"/>
      <c r="F367" s="175"/>
      <c r="G367" s="175"/>
    </row>
    <row r="368" spans="1:7" ht="15">
      <c r="A368" s="2"/>
      <c r="B368" s="2"/>
      <c r="C368" s="2"/>
      <c r="D368" s="2"/>
      <c r="E368"/>
      <c r="F368" s="175"/>
      <c r="G368" s="175"/>
    </row>
    <row r="369" spans="1:7" ht="15">
      <c r="A369" s="2"/>
      <c r="B369" s="2"/>
      <c r="C369" s="2"/>
      <c r="D369" s="2"/>
      <c r="E369"/>
      <c r="F369" s="175"/>
      <c r="G369" s="175"/>
    </row>
    <row r="370" spans="1:7" ht="15">
      <c r="A370" s="2"/>
      <c r="B370" s="2"/>
      <c r="C370" s="2"/>
      <c r="D370" s="2"/>
      <c r="E370"/>
      <c r="F370" s="175"/>
      <c r="G370" s="175"/>
    </row>
    <row r="371" spans="1:7" ht="15">
      <c r="A371" s="2"/>
      <c r="B371" s="2"/>
      <c r="C371" s="2"/>
      <c r="D371" s="2"/>
      <c r="E371"/>
      <c r="F371" s="175"/>
      <c r="G371" s="175"/>
    </row>
    <row r="372" spans="1:7" ht="15">
      <c r="A372" s="2"/>
      <c r="B372" s="2"/>
      <c r="C372" s="2"/>
      <c r="D372" s="2"/>
      <c r="E372"/>
      <c r="F372" s="175"/>
      <c r="G372" s="175"/>
    </row>
    <row r="373" spans="1:7" ht="15">
      <c r="A373" s="2"/>
      <c r="B373" s="2"/>
      <c r="C373" s="2"/>
      <c r="D373" s="2"/>
      <c r="E373"/>
      <c r="F373" s="175"/>
      <c r="G373" s="175"/>
    </row>
    <row r="374" spans="1:7" ht="15">
      <c r="A374" s="2"/>
      <c r="B374" s="2"/>
      <c r="C374" s="2"/>
      <c r="D374" s="2"/>
      <c r="E374"/>
      <c r="F374" s="175"/>
      <c r="G374" s="175"/>
    </row>
    <row r="375" spans="1:7" ht="15">
      <c r="A375" s="2"/>
      <c r="B375" s="2"/>
      <c r="C375" s="2"/>
      <c r="D375" s="2"/>
      <c r="E375"/>
      <c r="F375" s="175"/>
      <c r="G375" s="175"/>
    </row>
    <row r="376" spans="1:7" ht="15">
      <c r="A376" s="2"/>
      <c r="B376" s="2"/>
      <c r="C376" s="2"/>
      <c r="D376" s="2"/>
      <c r="E376"/>
      <c r="F376" s="175"/>
      <c r="G376" s="175"/>
    </row>
    <row r="377" spans="1:7" ht="15">
      <c r="A377" s="2"/>
      <c r="B377" s="2"/>
      <c r="C377" s="2"/>
      <c r="D377" s="2"/>
      <c r="E377"/>
      <c r="F377" s="175"/>
      <c r="G377" s="175"/>
    </row>
    <row r="378" spans="1:7" ht="15">
      <c r="A378" s="2"/>
      <c r="B378" s="2"/>
      <c r="C378" s="2"/>
      <c r="D378" s="2"/>
      <c r="E378"/>
      <c r="F378" s="175"/>
      <c r="G378" s="175"/>
    </row>
    <row r="379" spans="1:7" ht="15">
      <c r="A379" s="2"/>
      <c r="B379" s="2"/>
      <c r="C379" s="2"/>
      <c r="D379" s="2"/>
      <c r="E379"/>
      <c r="F379" s="175"/>
      <c r="G379" s="175"/>
    </row>
    <row r="380" spans="1:7" ht="15">
      <c r="A380" s="2"/>
      <c r="B380" s="2"/>
      <c r="C380" s="2"/>
      <c r="D380" s="2"/>
      <c r="E380"/>
      <c r="F380" s="175"/>
      <c r="G380" s="175"/>
    </row>
    <row r="381" spans="1:7" ht="15">
      <c r="A381" s="2"/>
      <c r="B381" s="2"/>
      <c r="C381" s="2"/>
      <c r="D381" s="2"/>
      <c r="E381"/>
      <c r="F381" s="175"/>
      <c r="G381" s="175"/>
    </row>
    <row r="382" spans="1:7" ht="15">
      <c r="A382" s="2"/>
      <c r="B382" s="2"/>
      <c r="C382" s="2"/>
      <c r="D382" s="2"/>
      <c r="E382"/>
      <c r="F382" s="175"/>
      <c r="G382" s="175"/>
    </row>
    <row r="383" spans="1:7" ht="15">
      <c r="A383" s="2"/>
      <c r="B383" s="2"/>
      <c r="C383" s="2"/>
      <c r="D383" s="2"/>
      <c r="E383"/>
      <c r="F383" s="175"/>
      <c r="G383" s="175"/>
    </row>
    <row r="384" spans="1:7" ht="15">
      <c r="A384" s="2"/>
      <c r="B384" s="2"/>
      <c r="C384" s="2"/>
      <c r="D384" s="2"/>
      <c r="E384"/>
      <c r="F384" s="175"/>
      <c r="G384" s="175"/>
    </row>
    <row r="385" spans="1:7" ht="15">
      <c r="A385" s="2"/>
      <c r="B385" s="2"/>
      <c r="C385" s="2"/>
      <c r="D385" s="2"/>
      <c r="E385"/>
      <c r="F385" s="175"/>
      <c r="G385" s="175"/>
    </row>
    <row r="386" spans="1:7" ht="15">
      <c r="A386" s="2"/>
      <c r="B386" s="2"/>
      <c r="C386" s="2"/>
      <c r="D386" s="2"/>
      <c r="E386"/>
      <c r="F386" s="175"/>
      <c r="G386" s="175"/>
    </row>
    <row r="387" spans="1:7" ht="15">
      <c r="A387" s="2"/>
      <c r="B387" s="2"/>
      <c r="C387" s="2"/>
      <c r="D387" s="2"/>
      <c r="E387"/>
      <c r="F387" s="175"/>
      <c r="G387" s="175"/>
    </row>
    <row r="388" spans="1:7" ht="15">
      <c r="A388" s="2"/>
      <c r="B388" s="2"/>
      <c r="C388" s="2"/>
      <c r="D388" s="2"/>
      <c r="E388"/>
      <c r="F388" s="175"/>
      <c r="G388" s="175"/>
    </row>
    <row r="389" spans="1:7" ht="15">
      <c r="A389" s="2"/>
      <c r="B389" s="2"/>
      <c r="C389" s="2"/>
      <c r="D389" s="2"/>
      <c r="E389"/>
      <c r="F389" s="175"/>
      <c r="G389" s="175"/>
    </row>
    <row r="390" spans="1:7" ht="15">
      <c r="A390" s="2"/>
      <c r="B390" s="2"/>
      <c r="C390" s="2"/>
      <c r="D390" s="2"/>
      <c r="E390"/>
      <c r="F390" s="175"/>
      <c r="G390" s="175"/>
    </row>
    <row r="391" spans="1:7" ht="15">
      <c r="A391" s="2"/>
      <c r="B391" s="2"/>
      <c r="C391" s="2"/>
      <c r="D391" s="2"/>
      <c r="E391"/>
      <c r="F391" s="175"/>
      <c r="G391" s="175"/>
    </row>
    <row r="392" spans="1:7" ht="15">
      <c r="A392" s="2"/>
      <c r="B392" s="2"/>
      <c r="C392" s="2"/>
      <c r="D392" s="2"/>
      <c r="E392"/>
      <c r="F392" s="175"/>
      <c r="G392" s="175"/>
    </row>
    <row r="393" spans="1:7" ht="15">
      <c r="A393" s="2"/>
      <c r="B393" s="2"/>
      <c r="C393" s="2"/>
      <c r="D393" s="2"/>
      <c r="E393"/>
      <c r="F393" s="175"/>
      <c r="G393" s="175"/>
    </row>
    <row r="394" spans="1:7" ht="15">
      <c r="A394" s="2"/>
      <c r="B394" s="2"/>
      <c r="C394" s="2"/>
      <c r="D394" s="2"/>
      <c r="E394"/>
      <c r="F394" s="175"/>
      <c r="G394" s="175"/>
    </row>
    <row r="395" spans="1:7" ht="15">
      <c r="A395" s="2"/>
      <c r="B395" s="2"/>
      <c r="C395" s="2"/>
      <c r="D395" s="2"/>
      <c r="E395"/>
      <c r="F395" s="175"/>
      <c r="G395" s="175"/>
    </row>
    <row r="396" spans="1:7" ht="15">
      <c r="A396" s="2"/>
      <c r="B396" s="2"/>
      <c r="C396" s="2"/>
      <c r="D396" s="2"/>
      <c r="E396"/>
      <c r="F396" s="175"/>
      <c r="G396" s="175"/>
    </row>
    <row r="397" spans="1:7" ht="15">
      <c r="A397" s="2"/>
      <c r="B397" s="2"/>
      <c r="C397" s="2"/>
      <c r="D397" s="2"/>
      <c r="E397"/>
      <c r="F397" s="175"/>
      <c r="G397" s="175"/>
    </row>
    <row r="398" spans="1:7" ht="15">
      <c r="A398" s="2"/>
      <c r="B398" s="2"/>
      <c r="C398" s="2"/>
      <c r="D398" s="2"/>
      <c r="E398"/>
      <c r="F398" s="175"/>
      <c r="G398" s="175"/>
    </row>
    <row r="399" spans="1:7" ht="15">
      <c r="A399" s="2"/>
      <c r="B399" s="2"/>
      <c r="C399" s="2"/>
      <c r="D399" s="2"/>
      <c r="E399"/>
      <c r="F399" s="175"/>
      <c r="G399" s="175"/>
    </row>
    <row r="400" spans="1:7" ht="15">
      <c r="A400" s="2"/>
      <c r="B400" s="2"/>
      <c r="C400" s="2"/>
      <c r="D400" s="2"/>
      <c r="E400"/>
      <c r="F400" s="175"/>
      <c r="G400" s="175"/>
    </row>
    <row r="401" spans="1:7" ht="15">
      <c r="A401" s="2"/>
      <c r="B401" s="2"/>
      <c r="C401" s="2"/>
      <c r="D401" s="2"/>
      <c r="E401"/>
      <c r="F401" s="175"/>
      <c r="G401" s="175"/>
    </row>
    <row r="402" spans="1:7" ht="15">
      <c r="A402" s="2"/>
      <c r="B402" s="2"/>
      <c r="C402" s="2"/>
      <c r="D402" s="2"/>
      <c r="E402"/>
      <c r="F402" s="175"/>
      <c r="G402" s="175"/>
    </row>
    <row r="403" spans="1:7" ht="15">
      <c r="A403" s="2"/>
      <c r="B403" s="2"/>
      <c r="C403" s="2"/>
      <c r="D403" s="2"/>
      <c r="E403"/>
      <c r="F403" s="175"/>
      <c r="G403" s="175"/>
    </row>
    <row r="404" spans="1:7" ht="15">
      <c r="A404" s="2"/>
      <c r="B404" s="2"/>
      <c r="C404" s="2"/>
      <c r="D404" s="2"/>
      <c r="E404"/>
      <c r="F404" s="175"/>
      <c r="G404" s="175"/>
    </row>
    <row r="405" spans="1:7" ht="15">
      <c r="A405" s="2"/>
      <c r="B405" s="2"/>
      <c r="C405" s="2"/>
      <c r="D405" s="2"/>
      <c r="E405"/>
      <c r="F405" s="175"/>
      <c r="G405" s="175"/>
    </row>
    <row r="406" spans="1:7" ht="15">
      <c r="A406" s="2"/>
      <c r="B406" s="2"/>
      <c r="C406" s="2"/>
      <c r="D406" s="2"/>
      <c r="E406"/>
      <c r="F406" s="175"/>
      <c r="G406" s="175"/>
    </row>
    <row r="407" spans="1:7" ht="15">
      <c r="A407" s="2"/>
      <c r="B407" s="2"/>
      <c r="C407" s="2"/>
      <c r="D407" s="2"/>
      <c r="E407"/>
      <c r="F407" s="175"/>
      <c r="G407" s="175"/>
    </row>
    <row r="408" spans="1:7" ht="15">
      <c r="A408" s="2"/>
      <c r="B408" s="2"/>
      <c r="C408" s="2"/>
      <c r="D408" s="2"/>
      <c r="E408"/>
      <c r="F408" s="175"/>
      <c r="G408" s="175"/>
    </row>
    <row r="409" spans="1:7" ht="15">
      <c r="A409" s="2"/>
      <c r="B409" s="2"/>
      <c r="C409" s="2"/>
      <c r="D409" s="2"/>
      <c r="E409"/>
      <c r="F409" s="175"/>
      <c r="G409" s="175"/>
    </row>
    <row r="410" spans="1:7" ht="15">
      <c r="A410" s="2"/>
      <c r="B410" s="2"/>
      <c r="C410" s="2"/>
      <c r="D410" s="2"/>
      <c r="E410"/>
      <c r="F410" s="175"/>
      <c r="G410" s="175"/>
    </row>
    <row r="411" spans="1:7" ht="15">
      <c r="A411" s="2"/>
      <c r="B411" s="2"/>
      <c r="C411" s="2"/>
      <c r="D411" s="2"/>
      <c r="E411"/>
      <c r="F411" s="175"/>
      <c r="G411" s="175"/>
    </row>
    <row r="412" spans="1:7" ht="15">
      <c r="A412" s="2"/>
      <c r="B412" s="2"/>
      <c r="C412" s="2"/>
      <c r="D412" s="2"/>
      <c r="E412"/>
      <c r="F412" s="175"/>
      <c r="G412" s="175"/>
    </row>
    <row r="413" spans="1:7" ht="15">
      <c r="A413" s="2"/>
      <c r="B413" s="2"/>
      <c r="C413" s="2"/>
      <c r="D413" s="2"/>
      <c r="E413"/>
      <c r="F413" s="175"/>
      <c r="G413" s="175"/>
    </row>
    <row r="414" spans="1:7" ht="15">
      <c r="A414" s="2"/>
      <c r="B414" s="2"/>
      <c r="C414" s="2"/>
      <c r="D414" s="2"/>
      <c r="E414"/>
      <c r="F414" s="175"/>
      <c r="G414" s="175"/>
    </row>
    <row r="415" spans="1:7" ht="15">
      <c r="A415" s="2"/>
      <c r="B415" s="2"/>
      <c r="C415" s="2"/>
      <c r="D415" s="2"/>
      <c r="E415"/>
      <c r="F415" s="175"/>
      <c r="G415" s="175"/>
    </row>
    <row r="416" spans="1:7" ht="15">
      <c r="A416" s="2"/>
      <c r="B416" s="2"/>
      <c r="C416" s="2"/>
      <c r="D416" s="2"/>
      <c r="E416"/>
      <c r="F416" s="175"/>
      <c r="G416" s="175"/>
    </row>
    <row r="417" spans="1:7" ht="15">
      <c r="A417" s="2"/>
      <c r="B417" s="2"/>
      <c r="C417" s="2"/>
      <c r="D417" s="2"/>
      <c r="E417"/>
      <c r="F417" s="175"/>
      <c r="G417" s="175"/>
    </row>
    <row r="418" spans="1:7" ht="15">
      <c r="A418" s="2"/>
      <c r="B418" s="2"/>
      <c r="C418" s="2"/>
      <c r="D418" s="2"/>
      <c r="E418"/>
      <c r="F418" s="175"/>
      <c r="G418" s="175"/>
    </row>
    <row r="419" spans="1:7" ht="15">
      <c r="A419" s="2"/>
      <c r="B419" s="2"/>
      <c r="C419" s="2"/>
      <c r="D419" s="2"/>
      <c r="E419"/>
      <c r="F419" s="175"/>
      <c r="G419" s="175"/>
    </row>
    <row r="420" spans="1:7" ht="15">
      <c r="A420" s="2"/>
      <c r="B420" s="2"/>
      <c r="C420" s="2"/>
      <c r="D420" s="2"/>
      <c r="E420"/>
      <c r="F420" s="175"/>
      <c r="G420" s="175"/>
    </row>
    <row r="421" spans="1:7" ht="15">
      <c r="A421" s="2"/>
      <c r="B421" s="2"/>
      <c r="C421" s="2"/>
      <c r="D421" s="2"/>
      <c r="E421"/>
      <c r="F421" s="175"/>
      <c r="G421" s="175"/>
    </row>
    <row r="422" spans="1:7" ht="15">
      <c r="A422" s="2"/>
      <c r="B422" s="2"/>
      <c r="C422" s="2"/>
      <c r="D422" s="2"/>
      <c r="E422"/>
      <c r="F422" s="175"/>
      <c r="G422" s="175"/>
    </row>
    <row r="423" spans="1:7" ht="15">
      <c r="A423" s="2"/>
      <c r="B423" s="2"/>
      <c r="C423" s="2"/>
      <c r="D423" s="2"/>
      <c r="E423"/>
      <c r="F423" s="175"/>
      <c r="G423" s="175"/>
    </row>
    <row r="424" spans="1:7" ht="15">
      <c r="A424" s="2"/>
      <c r="B424" s="2"/>
      <c r="C424" s="2"/>
      <c r="D424" s="2"/>
      <c r="E424"/>
      <c r="F424" s="175"/>
      <c r="G424" s="175"/>
    </row>
    <row r="425" spans="1:7" ht="15">
      <c r="A425" s="2"/>
      <c r="B425" s="2"/>
      <c r="C425" s="2"/>
      <c r="D425" s="2"/>
      <c r="E425"/>
      <c r="F425" s="175"/>
      <c r="G425" s="175"/>
    </row>
    <row r="426" spans="1:7" ht="15">
      <c r="A426" s="2"/>
      <c r="B426" s="2"/>
      <c r="C426" s="2"/>
      <c r="D426" s="2"/>
      <c r="E426"/>
      <c r="F426" s="175"/>
      <c r="G426" s="175"/>
    </row>
    <row r="427" spans="1:7" ht="15">
      <c r="A427" s="2"/>
      <c r="B427" s="2"/>
      <c r="C427" s="2"/>
      <c r="D427" s="2"/>
      <c r="E427"/>
      <c r="F427" s="175"/>
      <c r="G427" s="175"/>
    </row>
    <row r="428" spans="1:7" ht="15">
      <c r="A428" s="2"/>
      <c r="B428" s="2"/>
      <c r="C428" s="2"/>
      <c r="D428" s="2"/>
      <c r="E428"/>
      <c r="F428" s="175"/>
      <c r="G428" s="175"/>
    </row>
    <row r="429" spans="1:7" ht="15">
      <c r="A429" s="2"/>
      <c r="B429" s="2"/>
      <c r="C429" s="2"/>
      <c r="D429" s="2"/>
      <c r="E429"/>
      <c r="F429" s="175"/>
      <c r="G429" s="175"/>
    </row>
    <row r="430" spans="1:7" ht="15">
      <c r="A430" s="2"/>
      <c r="B430" s="2"/>
      <c r="C430" s="2"/>
      <c r="D430" s="2"/>
      <c r="E430"/>
      <c r="F430" s="175"/>
      <c r="G430" s="175"/>
    </row>
    <row r="431" spans="1:7" ht="15">
      <c r="A431" s="2"/>
      <c r="B431" s="2"/>
      <c r="C431" s="2"/>
      <c r="D431" s="2"/>
      <c r="E431"/>
      <c r="F431" s="175"/>
      <c r="G431" s="175"/>
    </row>
    <row r="432" spans="1:7" ht="15">
      <c r="A432" s="2"/>
      <c r="B432" s="2"/>
      <c r="C432" s="2"/>
      <c r="D432" s="2"/>
      <c r="E432"/>
      <c r="F432" s="175"/>
      <c r="G432" s="175"/>
    </row>
    <row r="433" spans="1:7" ht="15">
      <c r="A433" s="2"/>
      <c r="B433" s="2"/>
      <c r="C433" s="2"/>
      <c r="D433" s="2"/>
      <c r="E433"/>
      <c r="F433" s="175"/>
      <c r="G433" s="175"/>
    </row>
    <row r="434" spans="1:7" ht="15">
      <c r="A434" s="2"/>
      <c r="B434" s="2"/>
      <c r="C434" s="2"/>
      <c r="D434" s="2"/>
      <c r="E434"/>
      <c r="F434" s="175"/>
      <c r="G434" s="175"/>
    </row>
    <row r="435" spans="1:7" ht="15">
      <c r="A435" s="2"/>
      <c r="B435" s="2"/>
      <c r="C435" s="2"/>
      <c r="D435" s="2"/>
      <c r="E435"/>
      <c r="F435" s="175"/>
      <c r="G435" s="175"/>
    </row>
    <row r="436" spans="1:7" ht="15">
      <c r="A436" s="2"/>
      <c r="B436" s="2"/>
      <c r="C436" s="2"/>
      <c r="D436" s="2"/>
      <c r="E436"/>
      <c r="F436" s="175"/>
      <c r="G436" s="175"/>
    </row>
    <row r="437" spans="1:7" ht="15">
      <c r="A437" s="2"/>
      <c r="B437" s="2"/>
      <c r="C437" s="2"/>
      <c r="D437" s="2"/>
      <c r="E437"/>
      <c r="F437" s="175"/>
      <c r="G437" s="175"/>
    </row>
    <row r="438" spans="1:7" ht="15">
      <c r="A438" s="2"/>
      <c r="B438" s="2"/>
      <c r="C438" s="2"/>
      <c r="D438" s="2"/>
      <c r="E438"/>
      <c r="F438" s="175"/>
      <c r="G438" s="175"/>
    </row>
    <row r="439" spans="1:7" ht="15">
      <c r="A439" s="2"/>
      <c r="B439" s="2"/>
      <c r="C439" s="2"/>
      <c r="D439" s="2"/>
      <c r="E439"/>
      <c r="F439" s="175"/>
      <c r="G439" s="175"/>
    </row>
    <row r="440" spans="1:7" ht="15">
      <c r="A440" s="2"/>
      <c r="B440" s="2"/>
      <c r="C440" s="2"/>
      <c r="D440" s="2"/>
      <c r="E440"/>
      <c r="F440" s="175"/>
      <c r="G440" s="175"/>
    </row>
    <row r="441" spans="1:7" ht="15">
      <c r="A441" s="2"/>
      <c r="B441" s="2"/>
      <c r="C441" s="2"/>
      <c r="D441" s="2"/>
      <c r="E441"/>
      <c r="F441" s="175"/>
      <c r="G441" s="175"/>
    </row>
    <row r="442" spans="1:7" ht="15">
      <c r="A442" s="2"/>
      <c r="B442" s="2"/>
      <c r="C442" s="2"/>
      <c r="D442" s="2"/>
      <c r="E442"/>
      <c r="F442" s="175"/>
      <c r="G442" s="175"/>
    </row>
    <row r="443" spans="1:7" ht="15">
      <c r="A443" s="2"/>
      <c r="B443" s="2"/>
      <c r="C443" s="2"/>
      <c r="D443" s="2"/>
      <c r="E443"/>
      <c r="F443" s="175"/>
      <c r="G443" s="175"/>
    </row>
    <row r="444" spans="1:7" ht="15">
      <c r="A444" s="2"/>
      <c r="B444" s="2"/>
      <c r="C444" s="2"/>
      <c r="D444" s="2"/>
      <c r="E444"/>
      <c r="F444" s="175"/>
      <c r="G444" s="175"/>
    </row>
    <row r="445" spans="1:7" ht="15">
      <c r="A445" s="2"/>
      <c r="B445" s="2"/>
      <c r="C445" s="2"/>
      <c r="D445" s="2"/>
      <c r="E445"/>
      <c r="F445" s="175"/>
      <c r="G445" s="175"/>
    </row>
    <row r="446" spans="1:7" ht="15">
      <c r="A446" s="2"/>
      <c r="B446" s="2"/>
      <c r="C446" s="2"/>
      <c r="D446" s="2"/>
      <c r="E446"/>
      <c r="F446" s="175"/>
      <c r="G446" s="175"/>
    </row>
    <row r="447" spans="1:7" ht="15">
      <c r="A447" s="2"/>
      <c r="B447" s="2"/>
      <c r="C447" s="2"/>
      <c r="D447" s="2"/>
      <c r="E447"/>
      <c r="F447" s="175"/>
      <c r="G447" s="175"/>
    </row>
    <row r="448" spans="1:7" ht="15">
      <c r="A448" s="2"/>
      <c r="B448" s="2"/>
      <c r="C448" s="2"/>
      <c r="D448" s="2"/>
      <c r="E448"/>
      <c r="F448" s="175"/>
      <c r="G448" s="175"/>
    </row>
    <row r="449" spans="1:7" ht="15">
      <c r="A449" s="2"/>
      <c r="B449" s="2"/>
      <c r="C449" s="2"/>
      <c r="D449" s="2"/>
      <c r="E449"/>
      <c r="F449" s="175"/>
      <c r="G449" s="175"/>
    </row>
    <row r="450" spans="1:7" ht="15">
      <c r="A450" s="2"/>
      <c r="B450" s="2"/>
      <c r="C450" s="2"/>
      <c r="D450" s="2"/>
      <c r="E450"/>
      <c r="F450" s="175"/>
      <c r="G450" s="175"/>
    </row>
    <row r="451" spans="1:7" ht="15">
      <c r="A451" s="2"/>
      <c r="B451" s="2"/>
      <c r="C451" s="2"/>
      <c r="D451" s="2"/>
      <c r="E451"/>
      <c r="F451" s="175"/>
      <c r="G451" s="175"/>
    </row>
    <row r="452" spans="1:7" ht="15">
      <c r="A452" s="2"/>
      <c r="B452" s="2"/>
      <c r="C452" s="2"/>
      <c r="D452" s="2"/>
      <c r="E452"/>
      <c r="F452" s="175"/>
      <c r="G452" s="175"/>
    </row>
    <row r="453" spans="1:7" ht="15">
      <c r="A453" s="2"/>
      <c r="B453" s="2"/>
      <c r="C453" s="2"/>
      <c r="D453" s="2"/>
      <c r="E453"/>
      <c r="F453" s="175"/>
      <c r="G453" s="175"/>
    </row>
    <row r="454" spans="1:7" ht="15">
      <c r="A454" s="2"/>
      <c r="B454" s="2"/>
      <c r="C454" s="2"/>
      <c r="D454" s="2"/>
      <c r="E454"/>
      <c r="F454" s="175"/>
      <c r="G454" s="175"/>
    </row>
    <row r="455" spans="1:7" ht="15">
      <c r="A455" s="2"/>
      <c r="B455" s="2"/>
      <c r="C455" s="2"/>
      <c r="D455" s="2"/>
      <c r="E455"/>
      <c r="F455" s="175"/>
      <c r="G455" s="175"/>
    </row>
    <row r="456" spans="1:7" ht="15">
      <c r="A456" s="2"/>
      <c r="B456" s="2"/>
      <c r="C456" s="2"/>
      <c r="D456" s="2"/>
      <c r="E456"/>
      <c r="F456" s="175"/>
      <c r="G456" s="175"/>
    </row>
    <row r="457" spans="1:7" ht="15">
      <c r="A457" s="2"/>
      <c r="B457" s="2"/>
      <c r="C457" s="2"/>
      <c r="D457" s="2"/>
      <c r="E457"/>
      <c r="F457" s="175"/>
      <c r="G457" s="175"/>
    </row>
    <row r="458" spans="1:7" ht="15">
      <c r="A458" s="2"/>
      <c r="B458" s="2"/>
      <c r="C458" s="2"/>
      <c r="D458" s="2"/>
      <c r="E458"/>
      <c r="F458" s="175"/>
      <c r="G458" s="175"/>
    </row>
    <row r="459" spans="1:7" ht="15">
      <c r="A459" s="2"/>
      <c r="B459" s="2"/>
      <c r="C459" s="2"/>
      <c r="D459" s="2"/>
      <c r="E459"/>
      <c r="F459" s="175"/>
      <c r="G459" s="175"/>
    </row>
    <row r="460" spans="1:7" ht="15">
      <c r="A460" s="2"/>
      <c r="B460" s="2"/>
      <c r="C460" s="2"/>
      <c r="D460" s="2"/>
      <c r="E460"/>
      <c r="F460" s="175"/>
      <c r="G460" s="175"/>
    </row>
    <row r="461" spans="1:7" ht="15">
      <c r="A461" s="2"/>
      <c r="B461" s="2"/>
      <c r="C461" s="2"/>
      <c r="D461" s="2"/>
      <c r="E461"/>
      <c r="F461" s="175"/>
      <c r="G461" s="175"/>
    </row>
    <row r="462" spans="1:7" ht="15">
      <c r="A462" s="2"/>
      <c r="B462" s="2"/>
      <c r="C462" s="2"/>
      <c r="D462" s="2"/>
      <c r="E462"/>
      <c r="F462" s="175"/>
      <c r="G462" s="175"/>
    </row>
    <row r="463" spans="1:7" ht="15">
      <c r="A463" s="2"/>
      <c r="B463" s="2"/>
      <c r="C463" s="2"/>
      <c r="D463" s="2"/>
      <c r="E463"/>
      <c r="F463" s="175"/>
      <c r="G463" s="175"/>
    </row>
    <row r="464" spans="1:7" ht="15">
      <c r="A464" s="2"/>
      <c r="B464" s="2"/>
      <c r="C464" s="2"/>
      <c r="D464" s="2"/>
      <c r="E464"/>
      <c r="F464" s="175"/>
      <c r="G464" s="175"/>
    </row>
    <row r="465" spans="1:7" ht="15">
      <c r="A465" s="2"/>
      <c r="B465" s="2"/>
      <c r="C465" s="2"/>
      <c r="D465" s="2"/>
      <c r="E465"/>
      <c r="F465" s="175"/>
      <c r="G465" s="175"/>
    </row>
    <row r="466" spans="1:7" ht="15">
      <c r="A466" s="2"/>
      <c r="B466" s="2"/>
      <c r="C466" s="2"/>
      <c r="D466" s="2"/>
      <c r="E466"/>
      <c r="F466" s="175"/>
      <c r="G466" s="175"/>
    </row>
    <row r="467" spans="1:7" ht="15">
      <c r="A467" s="2"/>
      <c r="B467" s="2"/>
      <c r="C467" s="2"/>
      <c r="D467" s="2"/>
      <c r="E467"/>
      <c r="F467" s="175"/>
      <c r="G467" s="175"/>
    </row>
    <row r="468" spans="1:7" ht="15">
      <c r="A468" s="2"/>
      <c r="B468" s="2"/>
      <c r="C468" s="2"/>
      <c r="D468" s="2"/>
      <c r="E468"/>
      <c r="F468" s="175"/>
      <c r="G468" s="175"/>
    </row>
    <row r="469" spans="1:7" ht="15">
      <c r="A469" s="2"/>
      <c r="B469" s="2"/>
      <c r="C469" s="2"/>
      <c r="D469" s="2"/>
      <c r="E469"/>
      <c r="F469" s="175"/>
      <c r="G469" s="175"/>
    </row>
    <row r="470" spans="1:7" ht="15">
      <c r="A470" s="2"/>
      <c r="B470" s="2"/>
      <c r="C470" s="2"/>
      <c r="D470" s="2"/>
      <c r="E470"/>
      <c r="F470" s="175"/>
      <c r="G470" s="175"/>
    </row>
    <row r="471" spans="1:7" ht="15">
      <c r="A471" s="2"/>
      <c r="B471" s="2"/>
      <c r="C471" s="2"/>
      <c r="D471" s="2"/>
      <c r="E471"/>
      <c r="F471" s="175"/>
      <c r="G471" s="175"/>
    </row>
    <row r="472" spans="1:7" ht="15">
      <c r="A472" s="2"/>
      <c r="B472" s="2"/>
      <c r="C472" s="2"/>
      <c r="D472" s="2"/>
      <c r="E472"/>
      <c r="F472" s="175"/>
      <c r="G472" s="175"/>
    </row>
    <row r="473" spans="1:7" ht="15">
      <c r="A473" s="2"/>
      <c r="B473" s="2"/>
      <c r="C473" s="2"/>
      <c r="D473" s="2"/>
      <c r="E473"/>
      <c r="F473" s="175"/>
      <c r="G473" s="175"/>
    </row>
    <row r="474" spans="1:7" ht="15">
      <c r="A474" s="2"/>
      <c r="B474" s="2"/>
      <c r="C474" s="2"/>
      <c r="D474" s="2"/>
      <c r="E474"/>
      <c r="F474" s="175"/>
      <c r="G474" s="175"/>
    </row>
    <row r="475" spans="1:7" ht="15">
      <c r="A475" s="2"/>
      <c r="B475" s="2"/>
      <c r="C475" s="2"/>
      <c r="D475" s="2"/>
      <c r="E475"/>
      <c r="F475" s="175"/>
      <c r="G475" s="175"/>
    </row>
    <row r="476" spans="1:7" ht="15">
      <c r="A476" s="2"/>
      <c r="B476" s="2"/>
      <c r="C476" s="2"/>
      <c r="D476" s="2"/>
      <c r="E476"/>
      <c r="F476" s="175"/>
      <c r="G476" s="175"/>
    </row>
    <row r="477" spans="1:7" ht="15">
      <c r="A477" s="2"/>
      <c r="B477" s="2"/>
      <c r="C477" s="2"/>
      <c r="D477" s="2"/>
      <c r="E477"/>
      <c r="F477" s="175"/>
      <c r="G477" s="175"/>
    </row>
    <row r="478" spans="1:7" ht="15">
      <c r="A478" s="2"/>
      <c r="B478" s="2"/>
      <c r="C478" s="2"/>
      <c r="D478" s="2"/>
      <c r="E478"/>
    </row>
    <row r="479" spans="1:7" ht="15">
      <c r="A479" s="2"/>
      <c r="B479" s="2"/>
      <c r="C479" s="2"/>
      <c r="D479" s="2"/>
      <c r="E479"/>
    </row>
    <row r="480" spans="1:7" ht="15">
      <c r="A480" s="2"/>
      <c r="B480" s="2"/>
      <c r="C480" s="2"/>
      <c r="D480" s="2"/>
      <c r="E480"/>
    </row>
    <row r="481" spans="1:5" ht="15">
      <c r="A481" s="2"/>
      <c r="B481" s="2"/>
      <c r="C481" s="2"/>
      <c r="D481" s="2"/>
      <c r="E481"/>
    </row>
    <row r="482" spans="1:5" ht="15">
      <c r="A482" s="2"/>
      <c r="B482" s="2"/>
      <c r="C482" s="2"/>
      <c r="D482" s="2"/>
      <c r="E482"/>
    </row>
    <row r="483" spans="1:5" ht="15">
      <c r="A483" s="2"/>
      <c r="B483" s="2"/>
      <c r="C483" s="2"/>
      <c r="D483" s="2"/>
      <c r="E483"/>
    </row>
  </sheetData>
  <mergeCells count="1">
    <mergeCell ref="A1:G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topLeftCell="A4" workbookViewId="0">
      <selection activeCell="G12" sqref="G12"/>
    </sheetView>
  </sheetViews>
  <sheetFormatPr defaultRowHeight="15"/>
  <cols>
    <col min="1" max="1" width="60" style="2" customWidth="1"/>
    <col min="2" max="2" width="6" style="2" customWidth="1"/>
    <col min="3" max="5" width="3.85546875" style="2" customWidth="1"/>
    <col min="6" max="8" width="3.85546875" style="147" customWidth="1"/>
  </cols>
  <sheetData>
    <row r="1" spans="1:8" ht="15.75">
      <c r="A1" s="299" t="s">
        <v>290</v>
      </c>
      <c r="B1" s="300"/>
      <c r="C1" s="300"/>
      <c r="D1" s="300"/>
      <c r="E1" s="300"/>
      <c r="F1" s="300"/>
      <c r="G1" s="300"/>
      <c r="H1" s="300"/>
    </row>
    <row r="2" spans="1:8">
      <c r="A2" s="148" t="s">
        <v>39</v>
      </c>
      <c r="B2" s="145">
        <f>B4</f>
        <v>1460</v>
      </c>
      <c r="C2" s="149">
        <f>C7</f>
        <v>1</v>
      </c>
      <c r="D2" s="149">
        <f>D12</f>
        <v>0</v>
      </c>
      <c r="E2" s="149">
        <f>E18</f>
        <v>0</v>
      </c>
      <c r="F2" s="146" t="str">
        <f>F24</f>
        <v>00</v>
      </c>
      <c r="G2" s="146" t="str">
        <f>G12</f>
        <v>00</v>
      </c>
      <c r="H2" s="146" t="str">
        <f>H36</f>
        <v>00</v>
      </c>
    </row>
    <row r="3" spans="1:8">
      <c r="A3" s="150" t="s">
        <v>241</v>
      </c>
      <c r="B3" s="150"/>
      <c r="C3" s="150"/>
      <c r="D3" s="150"/>
      <c r="E3" s="150"/>
      <c r="F3" s="150"/>
      <c r="G3" s="150"/>
      <c r="H3" s="150"/>
    </row>
    <row r="4" spans="1:8">
      <c r="A4" s="62" t="s">
        <v>291</v>
      </c>
      <c r="B4" s="62">
        <v>1460</v>
      </c>
      <c r="C4" s="62"/>
      <c r="D4" s="62"/>
      <c r="E4" s="62"/>
      <c r="F4" s="235"/>
      <c r="G4" s="235"/>
      <c r="H4" s="235"/>
    </row>
    <row r="5" spans="1:8">
      <c r="A5" s="157" t="s">
        <v>292</v>
      </c>
      <c r="B5" s="157">
        <v>1462</v>
      </c>
      <c r="C5" s="157"/>
      <c r="D5" s="157"/>
      <c r="E5" s="157"/>
      <c r="F5" s="236"/>
      <c r="G5" s="236"/>
      <c r="H5" s="236"/>
    </row>
    <row r="6" spans="1:8">
      <c r="A6" s="150" t="s">
        <v>279</v>
      </c>
      <c r="B6" s="150"/>
      <c r="C6" s="150"/>
      <c r="D6" s="150"/>
      <c r="E6" s="150"/>
      <c r="F6" s="150"/>
      <c r="G6" s="150"/>
      <c r="H6" s="150"/>
    </row>
    <row r="7" spans="1:8">
      <c r="A7" s="62" t="s">
        <v>298</v>
      </c>
      <c r="B7" s="62"/>
      <c r="C7" s="44">
        <v>1</v>
      </c>
      <c r="D7" s="44">
        <v>1</v>
      </c>
      <c r="E7" s="44">
        <v>1</v>
      </c>
      <c r="F7" s="235"/>
      <c r="G7" s="235"/>
      <c r="H7" s="235"/>
    </row>
    <row r="8" spans="1:8">
      <c r="A8" s="157" t="s">
        <v>299</v>
      </c>
      <c r="B8" s="157"/>
      <c r="C8" s="165">
        <v>2</v>
      </c>
      <c r="D8" s="165">
        <v>2</v>
      </c>
      <c r="E8" s="165">
        <v>2</v>
      </c>
      <c r="F8" s="236"/>
      <c r="G8" s="236"/>
      <c r="H8" s="236"/>
    </row>
    <row r="9" spans="1:8">
      <c r="A9" s="160" t="s">
        <v>294</v>
      </c>
      <c r="B9" s="160"/>
      <c r="C9" s="168">
        <v>3</v>
      </c>
      <c r="D9" s="168">
        <v>3</v>
      </c>
      <c r="E9" s="168">
        <v>3</v>
      </c>
      <c r="F9" s="237"/>
      <c r="G9" s="237"/>
      <c r="H9" s="237"/>
    </row>
    <row r="10" spans="1:8">
      <c r="A10" s="241" t="s">
        <v>296</v>
      </c>
      <c r="B10" s="36"/>
      <c r="C10" s="6"/>
      <c r="D10" s="36"/>
      <c r="E10" s="36"/>
      <c r="F10" s="242"/>
      <c r="G10" s="242"/>
      <c r="H10" s="242"/>
    </row>
    <row r="11" spans="1:8">
      <c r="A11" s="150" t="s">
        <v>286</v>
      </c>
      <c r="B11" s="150"/>
      <c r="C11" s="150"/>
      <c r="D11" s="150"/>
      <c r="E11" s="150"/>
      <c r="F11" s="150"/>
      <c r="G11" s="150"/>
      <c r="H11" s="150"/>
    </row>
    <row r="12" spans="1:8">
      <c r="A12" s="62" t="s">
        <v>231</v>
      </c>
      <c r="B12" s="62"/>
      <c r="C12" s="62"/>
      <c r="D12" s="44">
        <v>0</v>
      </c>
      <c r="E12" s="44">
        <v>0</v>
      </c>
      <c r="F12" s="240" t="s">
        <v>252</v>
      </c>
      <c r="G12" s="240" t="s">
        <v>252</v>
      </c>
      <c r="H12" s="62"/>
    </row>
    <row r="13" spans="1:8">
      <c r="A13" s="62" t="s">
        <v>298</v>
      </c>
      <c r="B13" s="157"/>
      <c r="C13" s="157"/>
      <c r="D13" s="165">
        <v>1</v>
      </c>
      <c r="E13" s="165">
        <v>1</v>
      </c>
      <c r="F13" s="157"/>
      <c r="G13" s="157"/>
      <c r="H13" s="157"/>
    </row>
    <row r="14" spans="1:8">
      <c r="A14" s="157" t="s">
        <v>299</v>
      </c>
      <c r="B14" s="160"/>
      <c r="C14" s="160"/>
      <c r="D14" s="168">
        <v>2</v>
      </c>
      <c r="E14" s="168">
        <v>2</v>
      </c>
      <c r="F14" s="160"/>
      <c r="G14" s="160"/>
      <c r="H14" s="160"/>
    </row>
    <row r="15" spans="1:8">
      <c r="A15" s="160" t="s">
        <v>294</v>
      </c>
      <c r="B15" s="160"/>
      <c r="C15" s="160"/>
      <c r="D15" s="168">
        <v>3</v>
      </c>
      <c r="E15" s="168">
        <v>3</v>
      </c>
      <c r="F15" s="160"/>
      <c r="G15" s="160"/>
      <c r="H15" s="160"/>
    </row>
    <row r="16" spans="1:8">
      <c r="A16" s="241" t="s">
        <v>296</v>
      </c>
      <c r="B16" s="36"/>
      <c r="C16" s="36"/>
      <c r="D16" s="6"/>
      <c r="E16" s="36"/>
      <c r="F16" s="36"/>
      <c r="G16" s="36"/>
      <c r="H16" s="36"/>
    </row>
    <row r="17" spans="1:8">
      <c r="A17" s="150" t="s">
        <v>282</v>
      </c>
      <c r="B17" s="150"/>
      <c r="C17" s="150"/>
      <c r="D17" s="150"/>
      <c r="E17" s="150"/>
      <c r="F17" s="150"/>
      <c r="G17" s="150"/>
      <c r="H17" s="150"/>
    </row>
    <row r="18" spans="1:8">
      <c r="A18" s="62" t="s">
        <v>231</v>
      </c>
      <c r="B18" s="62"/>
      <c r="C18" s="62"/>
      <c r="D18" s="62"/>
      <c r="E18" s="44">
        <v>0</v>
      </c>
      <c r="F18" s="244"/>
      <c r="G18" s="62"/>
      <c r="H18" s="62"/>
    </row>
    <row r="19" spans="1:8">
      <c r="A19" s="62" t="s">
        <v>298</v>
      </c>
      <c r="B19" s="157"/>
      <c r="C19" s="157"/>
      <c r="D19" s="157"/>
      <c r="E19" s="165">
        <v>1</v>
      </c>
      <c r="F19" s="236"/>
      <c r="G19" s="157"/>
      <c r="H19" s="157"/>
    </row>
    <row r="20" spans="1:8">
      <c r="A20" s="157" t="s">
        <v>299</v>
      </c>
      <c r="B20" s="160"/>
      <c r="C20" s="160"/>
      <c r="D20" s="160"/>
      <c r="E20" s="168">
        <v>2</v>
      </c>
      <c r="F20" s="237"/>
      <c r="G20" s="160"/>
      <c r="H20" s="160"/>
    </row>
    <row r="21" spans="1:8">
      <c r="A21" s="160" t="s">
        <v>295</v>
      </c>
      <c r="B21" s="160"/>
      <c r="C21" s="160"/>
      <c r="D21" s="160"/>
      <c r="E21" s="168">
        <v>3</v>
      </c>
      <c r="F21" s="237"/>
      <c r="G21" s="160"/>
      <c r="H21" s="160"/>
    </row>
    <row r="22" spans="1:8">
      <c r="A22" s="243" t="s">
        <v>297</v>
      </c>
      <c r="B22" s="163"/>
      <c r="C22" s="163"/>
      <c r="D22" s="163"/>
      <c r="E22" s="167"/>
      <c r="F22" s="238"/>
      <c r="G22" s="166"/>
      <c r="H22" s="166"/>
    </row>
    <row r="23" spans="1:8">
      <c r="A23" s="150" t="s">
        <v>67</v>
      </c>
      <c r="B23" s="150"/>
      <c r="C23" s="150"/>
      <c r="D23" s="150"/>
      <c r="E23" s="150"/>
      <c r="F23" s="150"/>
      <c r="G23" s="150"/>
      <c r="H23" s="150"/>
    </row>
    <row r="24" spans="1:8">
      <c r="A24" s="62" t="s">
        <v>231</v>
      </c>
      <c r="B24" s="62"/>
      <c r="C24" s="62"/>
      <c r="D24" s="62"/>
      <c r="E24" s="62"/>
      <c r="F24" s="240" t="s">
        <v>252</v>
      </c>
      <c r="G24" s="244" t="s">
        <v>252</v>
      </c>
      <c r="H24" s="235"/>
    </row>
    <row r="25" spans="1:8">
      <c r="A25" s="157" t="s">
        <v>77</v>
      </c>
      <c r="B25" s="157"/>
      <c r="C25" s="157"/>
      <c r="D25" s="157"/>
      <c r="E25" s="157"/>
      <c r="F25" s="156" t="s">
        <v>214</v>
      </c>
      <c r="G25" s="236"/>
      <c r="H25" s="236"/>
    </row>
    <row r="26" spans="1:8">
      <c r="A26" s="150" t="s">
        <v>293</v>
      </c>
      <c r="B26" s="150"/>
      <c r="C26" s="150"/>
      <c r="D26" s="150"/>
      <c r="E26" s="150"/>
      <c r="F26" s="150"/>
      <c r="G26" s="150"/>
      <c r="H26" s="150"/>
    </row>
    <row r="27" spans="1:8">
      <c r="A27" s="62" t="s">
        <v>231</v>
      </c>
      <c r="B27" s="62"/>
      <c r="C27" s="62"/>
      <c r="D27" s="62"/>
      <c r="E27" s="62"/>
      <c r="F27" s="235"/>
      <c r="H27" s="240"/>
    </row>
    <row r="28" spans="1:8">
      <c r="A28" s="160" t="s">
        <v>289</v>
      </c>
      <c r="B28" s="160"/>
      <c r="C28" s="160"/>
      <c r="D28" s="160"/>
      <c r="E28" s="160"/>
      <c r="F28" s="237"/>
      <c r="G28" s="159" t="s">
        <v>287</v>
      </c>
      <c r="H28" s="159"/>
    </row>
    <row r="29" spans="1:8">
      <c r="A29" s="160" t="s">
        <v>300</v>
      </c>
      <c r="B29" s="160"/>
      <c r="C29" s="160"/>
      <c r="D29" s="160"/>
      <c r="E29" s="160"/>
      <c r="F29" s="237"/>
      <c r="G29" s="159" t="s">
        <v>301</v>
      </c>
      <c r="H29" s="159"/>
    </row>
    <row r="30" spans="1:8">
      <c r="A30" s="160" t="s">
        <v>309</v>
      </c>
      <c r="B30" s="160"/>
      <c r="C30" s="160"/>
      <c r="D30" s="160"/>
      <c r="E30" s="160"/>
      <c r="F30" s="237"/>
      <c r="G30" s="159" t="s">
        <v>302</v>
      </c>
      <c r="H30" s="159"/>
    </row>
    <row r="31" spans="1:8">
      <c r="A31" s="160" t="s">
        <v>288</v>
      </c>
      <c r="B31" s="160"/>
      <c r="C31" s="160"/>
      <c r="D31" s="160"/>
      <c r="E31" s="160"/>
      <c r="F31" s="237"/>
      <c r="G31" s="159" t="s">
        <v>303</v>
      </c>
      <c r="H31" s="159"/>
    </row>
    <row r="32" spans="1:8">
      <c r="A32" s="160" t="s">
        <v>308</v>
      </c>
      <c r="B32" s="160"/>
      <c r="C32" s="160"/>
      <c r="D32" s="160"/>
      <c r="E32" s="160"/>
      <c r="F32" s="237"/>
      <c r="G32" s="159" t="s">
        <v>304</v>
      </c>
      <c r="H32" s="159"/>
    </row>
    <row r="33" spans="1:8">
      <c r="A33" s="160" t="s">
        <v>307</v>
      </c>
      <c r="B33" s="160"/>
      <c r="C33" s="160"/>
      <c r="D33" s="160"/>
      <c r="E33" s="160"/>
      <c r="F33" s="160"/>
      <c r="G33" s="159" t="s">
        <v>305</v>
      </c>
      <c r="H33" s="159"/>
    </row>
    <row r="34" spans="1:8">
      <c r="A34" s="163" t="s">
        <v>306</v>
      </c>
      <c r="B34" s="163"/>
      <c r="C34" s="163"/>
      <c r="D34" s="163"/>
      <c r="E34" s="163"/>
      <c r="F34" s="163"/>
      <c r="G34" s="239" t="s">
        <v>310</v>
      </c>
      <c r="H34" s="239"/>
    </row>
    <row r="35" spans="1:8">
      <c r="A35" s="150" t="s">
        <v>120</v>
      </c>
      <c r="B35" s="150"/>
      <c r="C35" s="150"/>
      <c r="D35" s="150"/>
      <c r="E35" s="150"/>
      <c r="F35" s="150"/>
      <c r="G35" s="150"/>
      <c r="H35" s="150"/>
    </row>
    <row r="36" spans="1:8">
      <c r="A36" s="62" t="s">
        <v>312</v>
      </c>
      <c r="B36" s="62"/>
      <c r="C36" s="62"/>
      <c r="D36" s="62"/>
      <c r="E36" s="62"/>
      <c r="F36" s="235"/>
      <c r="G36" s="235"/>
      <c r="H36" s="240" t="s">
        <v>252</v>
      </c>
    </row>
    <row r="37" spans="1:8">
      <c r="A37" s="36" t="s">
        <v>311</v>
      </c>
      <c r="B37" s="36"/>
      <c r="C37" s="36"/>
      <c r="D37" s="36"/>
      <c r="E37" s="36"/>
      <c r="F37" s="36"/>
      <c r="G37" s="162"/>
      <c r="H37" s="162" t="s">
        <v>216</v>
      </c>
    </row>
    <row r="38" spans="1:8">
      <c r="F38" s="2"/>
      <c r="G38" s="2"/>
      <c r="H38" s="2"/>
    </row>
    <row r="40" spans="1:8">
      <c r="F40" s="2"/>
      <c r="G40" s="2"/>
      <c r="H40" s="2"/>
    </row>
    <row r="41" spans="1:8">
      <c r="F41" s="2"/>
      <c r="G41" s="2"/>
      <c r="H41" s="2"/>
    </row>
    <row r="42" spans="1:8">
      <c r="F42" s="2"/>
      <c r="G42" s="2"/>
      <c r="H42" s="2"/>
    </row>
    <row r="43" spans="1:8">
      <c r="F43" s="2"/>
      <c r="G43" s="2"/>
      <c r="H43" s="2"/>
    </row>
    <row r="44" spans="1:8">
      <c r="F44" s="2"/>
      <c r="G44" s="2"/>
      <c r="H44" s="2"/>
    </row>
    <row r="45" spans="1:8">
      <c r="F45" s="2"/>
      <c r="G45" s="2"/>
      <c r="H45" s="2"/>
    </row>
    <row r="46" spans="1:8">
      <c r="F46" s="2"/>
      <c r="G46" s="2"/>
      <c r="H46" s="2"/>
    </row>
    <row r="47" spans="1:8">
      <c r="F47" s="2"/>
      <c r="G47" s="2"/>
      <c r="H47" s="2"/>
    </row>
    <row r="48" spans="1:8">
      <c r="F48" s="2"/>
      <c r="G48" s="2"/>
      <c r="H48" s="2"/>
    </row>
    <row r="49" spans="6:8">
      <c r="F49" s="2"/>
      <c r="G49" s="2"/>
      <c r="H49" s="2"/>
    </row>
    <row r="50" spans="6:8">
      <c r="F50" s="2"/>
      <c r="G50" s="2"/>
      <c r="H50" s="2"/>
    </row>
    <row r="51" spans="6:8">
      <c r="F51" s="2"/>
      <c r="G51" s="2"/>
      <c r="H51" s="2"/>
    </row>
    <row r="52" spans="6:8">
      <c r="F52" s="2"/>
      <c r="G52" s="2"/>
      <c r="H52" s="2"/>
    </row>
    <row r="53" spans="6:8">
      <c r="F53" s="2"/>
      <c r="G53" s="2"/>
      <c r="H53" s="2"/>
    </row>
    <row r="54" spans="6:8">
      <c r="F54" s="2"/>
      <c r="G54" s="2"/>
      <c r="H54" s="2"/>
    </row>
    <row r="55" spans="6:8">
      <c r="F55" s="2"/>
      <c r="G55" s="2"/>
      <c r="H55" s="2"/>
    </row>
    <row r="56" spans="6:8">
      <c r="F56" s="2"/>
      <c r="G56" s="2"/>
      <c r="H56" s="2"/>
    </row>
    <row r="57" spans="6:8">
      <c r="F57" s="2"/>
      <c r="G57" s="2"/>
      <c r="H57" s="2"/>
    </row>
    <row r="58" spans="6:8">
      <c r="F58" s="2"/>
      <c r="G58" s="2"/>
      <c r="H58" s="2"/>
    </row>
    <row r="59" spans="6:8">
      <c r="F59" s="2"/>
      <c r="G59" s="2"/>
      <c r="H59" s="2"/>
    </row>
    <row r="60" spans="6:8">
      <c r="F60" s="2"/>
      <c r="G60" s="2"/>
      <c r="H60" s="2"/>
    </row>
    <row r="61" spans="6:8">
      <c r="F61" s="2"/>
      <c r="G61" s="2"/>
      <c r="H61" s="2"/>
    </row>
    <row r="62" spans="6:8">
      <c r="F62" s="2"/>
      <c r="G62" s="2"/>
      <c r="H62" s="2"/>
    </row>
    <row r="63" spans="6:8">
      <c r="F63" s="2"/>
      <c r="G63" s="2"/>
      <c r="H63" s="2"/>
    </row>
    <row r="64" spans="6:8">
      <c r="F64" s="2"/>
      <c r="G64" s="2"/>
      <c r="H64" s="2"/>
    </row>
    <row r="65" spans="6:8">
      <c r="F65" s="2"/>
      <c r="G65" s="2"/>
      <c r="H65" s="2"/>
    </row>
    <row r="66" spans="6:8">
      <c r="F66" s="2"/>
      <c r="G66" s="2"/>
      <c r="H66" s="2"/>
    </row>
    <row r="67" spans="6:8">
      <c r="F67" s="2"/>
      <c r="G67" s="2"/>
      <c r="H67" s="2"/>
    </row>
    <row r="68" spans="6:8">
      <c r="F68" s="2"/>
      <c r="G68" s="2"/>
      <c r="H68" s="2"/>
    </row>
    <row r="69" spans="6:8">
      <c r="F69" s="2"/>
      <c r="G69" s="2"/>
      <c r="H69" s="2"/>
    </row>
    <row r="70" spans="6:8">
      <c r="F70" s="2"/>
      <c r="G70" s="2"/>
      <c r="H70" s="2"/>
    </row>
    <row r="71" spans="6:8">
      <c r="F71" s="2"/>
      <c r="G71" s="2"/>
      <c r="H71" s="2"/>
    </row>
    <row r="72" spans="6:8">
      <c r="F72" s="2"/>
      <c r="G72" s="2"/>
      <c r="H72" s="2"/>
    </row>
    <row r="73" spans="6:8">
      <c r="F73" s="2"/>
      <c r="G73" s="2"/>
      <c r="H73" s="2"/>
    </row>
    <row r="74" spans="6:8">
      <c r="F74" s="2"/>
      <c r="G74" s="2"/>
      <c r="H74" s="2"/>
    </row>
    <row r="75" spans="6:8">
      <c r="F75" s="2"/>
      <c r="G75" s="2"/>
      <c r="H75" s="2"/>
    </row>
    <row r="76" spans="6:8">
      <c r="F76" s="2"/>
      <c r="G76" s="2"/>
      <c r="H76" s="2"/>
    </row>
    <row r="77" spans="6:8">
      <c r="F77" s="2"/>
      <c r="G77" s="2"/>
      <c r="H77" s="2"/>
    </row>
    <row r="78" spans="6:8">
      <c r="F78" s="2"/>
      <c r="G78" s="2"/>
      <c r="H78" s="2"/>
    </row>
    <row r="79" spans="6:8">
      <c r="F79" s="2"/>
      <c r="G79" s="2"/>
      <c r="H79" s="2"/>
    </row>
    <row r="80" spans="6: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F99" s="2"/>
      <c r="G99" s="2"/>
      <c r="H99" s="2"/>
    </row>
    <row r="100" spans="6:8">
      <c r="F100" s="2"/>
      <c r="G100" s="2"/>
      <c r="H100" s="2"/>
    </row>
    <row r="101" spans="6:8">
      <c r="F101" s="2"/>
      <c r="G101" s="2"/>
      <c r="H101" s="2"/>
    </row>
    <row r="102" spans="6:8">
      <c r="F102" s="2"/>
      <c r="G102" s="2"/>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1" spans="6:8">
      <c r="F111" s="2"/>
      <c r="G111" s="2"/>
      <c r="H111" s="2"/>
    </row>
    <row r="112" spans="6:8">
      <c r="F112" s="2"/>
      <c r="G112" s="2"/>
      <c r="H112" s="2"/>
    </row>
    <row r="113" spans="6:8">
      <c r="F113" s="2"/>
      <c r="G113" s="2"/>
      <c r="H113" s="2"/>
    </row>
    <row r="114" spans="6:8">
      <c r="F114" s="2"/>
      <c r="G114" s="2"/>
      <c r="H114" s="2"/>
    </row>
    <row r="115" spans="6:8">
      <c r="F115" s="2"/>
      <c r="G115" s="2"/>
      <c r="H115" s="2"/>
    </row>
    <row r="116" spans="6:8">
      <c r="F116" s="2"/>
      <c r="G116" s="2"/>
      <c r="H116" s="2"/>
    </row>
    <row r="117" spans="6:8">
      <c r="F117" s="2"/>
      <c r="G117" s="2"/>
      <c r="H117" s="2"/>
    </row>
    <row r="118" spans="6:8">
      <c r="F118" s="2"/>
      <c r="G118" s="2"/>
      <c r="H118" s="2"/>
    </row>
    <row r="119" spans="6:8">
      <c r="F119" s="2"/>
      <c r="G119" s="2"/>
      <c r="H119" s="2"/>
    </row>
    <row r="120" spans="6:8">
      <c r="F120" s="2"/>
      <c r="G120" s="2"/>
      <c r="H120" s="2"/>
    </row>
    <row r="121" spans="6:8">
      <c r="F121" s="2"/>
      <c r="G121" s="2"/>
      <c r="H121" s="2"/>
    </row>
    <row r="122" spans="6:8">
      <c r="F122" s="2"/>
      <c r="G122" s="2"/>
      <c r="H122" s="2"/>
    </row>
    <row r="123" spans="6:8">
      <c r="F123" s="2"/>
      <c r="G123" s="2"/>
      <c r="H123" s="2"/>
    </row>
    <row r="124" spans="6:8">
      <c r="F124" s="2"/>
      <c r="G124" s="2"/>
      <c r="H124" s="2"/>
    </row>
    <row r="125" spans="6:8">
      <c r="F125" s="2"/>
      <c r="G125" s="2"/>
      <c r="H125" s="2"/>
    </row>
    <row r="126" spans="6:8">
      <c r="F126" s="2"/>
      <c r="G126" s="2"/>
      <c r="H126" s="2"/>
    </row>
    <row r="127" spans="6:8">
      <c r="F127" s="2"/>
      <c r="G127" s="2"/>
      <c r="H127" s="2"/>
    </row>
    <row r="128" spans="6:8">
      <c r="F128" s="2"/>
      <c r="G128" s="2"/>
      <c r="H128" s="2"/>
    </row>
    <row r="129" spans="6:8">
      <c r="F129" s="2"/>
      <c r="G129" s="2"/>
      <c r="H129" s="2"/>
    </row>
    <row r="130" spans="6:8">
      <c r="F130" s="2"/>
      <c r="G130" s="2"/>
      <c r="H130" s="2"/>
    </row>
    <row r="131" spans="6:8">
      <c r="F131" s="2"/>
      <c r="G131" s="2"/>
      <c r="H131" s="2"/>
    </row>
    <row r="132" spans="6:8">
      <c r="F132" s="2"/>
      <c r="G132" s="2"/>
      <c r="H132" s="2"/>
    </row>
    <row r="133" spans="6:8">
      <c r="F133" s="2"/>
      <c r="G133" s="2"/>
      <c r="H133" s="2"/>
    </row>
    <row r="134" spans="6:8">
      <c r="F134" s="2"/>
      <c r="G134" s="2"/>
      <c r="H134" s="2"/>
    </row>
    <row r="135" spans="6:8">
      <c r="F135" s="2"/>
      <c r="G135" s="2"/>
      <c r="H135" s="2"/>
    </row>
    <row r="136" spans="6:8">
      <c r="F136" s="2"/>
      <c r="G136" s="2"/>
      <c r="H136" s="2"/>
    </row>
    <row r="137" spans="6:8">
      <c r="F137" s="2"/>
      <c r="G137" s="2"/>
      <c r="H137" s="2"/>
    </row>
    <row r="138" spans="6:8">
      <c r="F138" s="2"/>
      <c r="G138" s="2"/>
      <c r="H138" s="2"/>
    </row>
    <row r="139" spans="6:8">
      <c r="F139" s="2"/>
      <c r="G139" s="2"/>
      <c r="H139" s="2"/>
    </row>
    <row r="140" spans="6:8">
      <c r="F140" s="2"/>
      <c r="G140" s="2"/>
      <c r="H140" s="2"/>
    </row>
    <row r="141" spans="6:8">
      <c r="F141" s="2"/>
      <c r="G141" s="2"/>
      <c r="H141" s="2"/>
    </row>
    <row r="142" spans="6:8">
      <c r="F142" s="2"/>
      <c r="G142" s="2"/>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F151" s="2"/>
      <c r="G151" s="2"/>
      <c r="H151" s="2"/>
    </row>
    <row r="152" spans="6:8">
      <c r="F152" s="2"/>
      <c r="G152" s="2"/>
      <c r="H152" s="2"/>
    </row>
    <row r="153" spans="6:8">
      <c r="F153" s="2"/>
      <c r="G153" s="2"/>
      <c r="H153" s="2"/>
    </row>
    <row r="154" spans="6:8">
      <c r="F154" s="2"/>
      <c r="G154" s="2"/>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3" spans="6:8">
      <c r="F163" s="2"/>
      <c r="G163" s="2"/>
      <c r="H163" s="2"/>
    </row>
    <row r="164" spans="6:8">
      <c r="F164" s="2"/>
      <c r="G164" s="2"/>
      <c r="H164" s="2"/>
    </row>
    <row r="165" spans="6:8">
      <c r="F165" s="2"/>
      <c r="G165" s="2"/>
      <c r="H165" s="2"/>
    </row>
    <row r="166" spans="6:8">
      <c r="F166" s="2"/>
      <c r="G166" s="2"/>
      <c r="H166"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7" spans="6:8">
      <c r="F187" s="2"/>
      <c r="G187" s="2"/>
      <c r="H187" s="2"/>
    </row>
    <row r="188" spans="6:8">
      <c r="F188" s="2"/>
      <c r="G188" s="2"/>
      <c r="H188" s="2"/>
    </row>
    <row r="189" spans="6:8">
      <c r="F189" s="2"/>
      <c r="G189" s="2"/>
      <c r="H189" s="2"/>
    </row>
    <row r="190" spans="6:8">
      <c r="F190" s="2"/>
      <c r="G190" s="2"/>
      <c r="H190" s="2"/>
    </row>
    <row r="191" spans="6:8">
      <c r="F191" s="2"/>
      <c r="G191" s="2"/>
      <c r="H191" s="2"/>
    </row>
    <row r="192" spans="6:8">
      <c r="F192" s="2"/>
      <c r="G192" s="2"/>
      <c r="H192" s="2"/>
    </row>
    <row r="193" spans="6:8">
      <c r="F193" s="2"/>
      <c r="G193" s="2"/>
      <c r="H193" s="2"/>
    </row>
    <row r="194" spans="6:8">
      <c r="F194" s="2"/>
      <c r="G194" s="2"/>
      <c r="H194" s="2"/>
    </row>
    <row r="195" spans="6:8">
      <c r="F195" s="2"/>
      <c r="G195" s="2"/>
      <c r="H195" s="2"/>
    </row>
    <row r="196" spans="6:8">
      <c r="F196" s="2"/>
      <c r="G196" s="2"/>
      <c r="H196" s="2"/>
    </row>
    <row r="197" spans="6:8">
      <c r="F197" s="2"/>
      <c r="G197" s="2"/>
      <c r="H197" s="2"/>
    </row>
    <row r="198" spans="6:8">
      <c r="F198" s="2"/>
      <c r="G198" s="2"/>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F211" s="2"/>
      <c r="G211" s="2"/>
      <c r="H211" s="2"/>
    </row>
    <row r="212" spans="6:8">
      <c r="F212" s="2"/>
      <c r="G212" s="2"/>
      <c r="H212" s="2"/>
    </row>
    <row r="213" spans="6:8">
      <c r="F213" s="2"/>
      <c r="G213" s="2"/>
      <c r="H213" s="2"/>
    </row>
    <row r="214" spans="6:8">
      <c r="F214" s="2"/>
      <c r="G214" s="2"/>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F223" s="2"/>
      <c r="G223" s="2"/>
      <c r="H223" s="2"/>
    </row>
    <row r="224" spans="6:8">
      <c r="F224" s="2"/>
      <c r="G224" s="2"/>
      <c r="H224" s="2"/>
    </row>
    <row r="225" spans="6:8">
      <c r="F225" s="2"/>
      <c r="G225" s="2"/>
      <c r="H225" s="2"/>
    </row>
    <row r="226" spans="6:8">
      <c r="F226" s="2"/>
      <c r="G226" s="2"/>
      <c r="H226" s="2"/>
    </row>
    <row r="227" spans="6:8">
      <c r="F227" s="2"/>
      <c r="G227" s="2"/>
      <c r="H227" s="2"/>
    </row>
    <row r="228" spans="6:8">
      <c r="F228" s="2"/>
      <c r="G228" s="2"/>
      <c r="H228" s="2"/>
    </row>
    <row r="229" spans="6:8">
      <c r="F229" s="2"/>
      <c r="G229" s="2"/>
      <c r="H229" s="2"/>
    </row>
    <row r="230" spans="6:8">
      <c r="F230" s="2"/>
      <c r="G230" s="2"/>
      <c r="H230" s="2"/>
    </row>
    <row r="231" spans="6:8">
      <c r="F231" s="2"/>
      <c r="G231" s="2"/>
      <c r="H231" s="2"/>
    </row>
    <row r="232" spans="6:8">
      <c r="F232" s="2"/>
      <c r="G232" s="2"/>
      <c r="H232" s="2"/>
    </row>
    <row r="233" spans="6:8">
      <c r="F233" s="2"/>
      <c r="G233" s="2"/>
      <c r="H233" s="2"/>
    </row>
    <row r="234" spans="6:8">
      <c r="F234" s="2"/>
      <c r="G234" s="2"/>
      <c r="H234" s="2"/>
    </row>
    <row r="235" spans="6:8">
      <c r="F235" s="2"/>
      <c r="G235" s="2"/>
      <c r="H235" s="2"/>
    </row>
    <row r="236" spans="6:8">
      <c r="F236" s="2"/>
      <c r="G236" s="2"/>
      <c r="H236" s="2"/>
    </row>
    <row r="237" spans="6:8">
      <c r="F237" s="2"/>
      <c r="G237" s="2"/>
      <c r="H237" s="2"/>
    </row>
    <row r="238" spans="6:8">
      <c r="F238" s="2"/>
      <c r="G238" s="2"/>
      <c r="H238"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7" spans="6:8">
      <c r="F247" s="2"/>
      <c r="G247" s="2"/>
      <c r="H247" s="2"/>
    </row>
    <row r="248" spans="6:8">
      <c r="F248" s="2"/>
      <c r="G248" s="2"/>
      <c r="H248" s="2"/>
    </row>
    <row r="249" spans="6:8">
      <c r="F249" s="2"/>
      <c r="G249" s="2"/>
      <c r="H249" s="2"/>
    </row>
    <row r="250" spans="6:8">
      <c r="F250" s="2"/>
      <c r="G250" s="2"/>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F256" s="2"/>
      <c r="G256" s="2"/>
      <c r="H256" s="2"/>
    </row>
    <row r="257" spans="6:8">
      <c r="F257" s="2"/>
      <c r="G257" s="2"/>
      <c r="H257" s="2"/>
    </row>
    <row r="258" spans="6:8">
      <c r="F258" s="2"/>
      <c r="G258" s="2"/>
      <c r="H258" s="2"/>
    </row>
    <row r="259" spans="6:8">
      <c r="F259" s="2"/>
      <c r="G259" s="2"/>
      <c r="H259" s="2"/>
    </row>
    <row r="260" spans="6:8">
      <c r="F260" s="2"/>
      <c r="G260" s="2"/>
      <c r="H260" s="2"/>
    </row>
    <row r="261" spans="6:8">
      <c r="F261" s="2"/>
      <c r="G261" s="2"/>
      <c r="H261" s="2"/>
    </row>
    <row r="262" spans="6:8">
      <c r="F262" s="2"/>
      <c r="G262" s="2"/>
      <c r="H262" s="2"/>
    </row>
    <row r="263" spans="6:8">
      <c r="F263" s="2"/>
      <c r="G263" s="2"/>
      <c r="H263" s="2"/>
    </row>
    <row r="264" spans="6:8">
      <c r="F264" s="2"/>
      <c r="G264" s="2"/>
      <c r="H264" s="2"/>
    </row>
    <row r="265" spans="6:8">
      <c r="F265" s="2"/>
      <c r="G265" s="2"/>
      <c r="H265" s="2"/>
    </row>
    <row r="266" spans="6:8">
      <c r="F266" s="2"/>
      <c r="G266" s="2"/>
      <c r="H266" s="2"/>
    </row>
    <row r="267" spans="6:8">
      <c r="F267" s="2"/>
      <c r="G267" s="2"/>
      <c r="H267" s="2"/>
    </row>
    <row r="268" spans="6:8">
      <c r="F268" s="2"/>
      <c r="G268" s="2"/>
      <c r="H268" s="2"/>
    </row>
    <row r="269" spans="6:8">
      <c r="F269" s="2"/>
      <c r="G269" s="2"/>
      <c r="H269" s="2"/>
    </row>
    <row r="270" spans="6:8">
      <c r="F270" s="2"/>
      <c r="G270" s="2"/>
      <c r="H270" s="2"/>
    </row>
    <row r="271" spans="6:8">
      <c r="F271" s="2"/>
      <c r="G271" s="2"/>
      <c r="H271" s="2"/>
    </row>
    <row r="272" spans="6:8">
      <c r="F272" s="2"/>
      <c r="G272" s="2"/>
      <c r="H272" s="2"/>
    </row>
    <row r="273" spans="6:8">
      <c r="F273" s="2"/>
      <c r="G273" s="2"/>
      <c r="H273" s="2"/>
    </row>
    <row r="274" spans="6:8">
      <c r="F274" s="2"/>
      <c r="G274" s="2"/>
      <c r="H274" s="2"/>
    </row>
    <row r="275" spans="6:8">
      <c r="F275" s="2"/>
      <c r="G275" s="2"/>
      <c r="H275" s="2"/>
    </row>
    <row r="276" spans="6:8">
      <c r="F276" s="2"/>
      <c r="G276" s="2"/>
      <c r="H276" s="2"/>
    </row>
    <row r="277" spans="6:8">
      <c r="F277" s="2"/>
      <c r="G277" s="2"/>
      <c r="H277" s="2"/>
    </row>
    <row r="278" spans="6:8">
      <c r="F278" s="2"/>
      <c r="G278" s="2"/>
      <c r="H278" s="2"/>
    </row>
    <row r="279" spans="6:8">
      <c r="F279" s="2"/>
      <c r="G279" s="2"/>
      <c r="H279" s="2"/>
    </row>
    <row r="280" spans="6:8">
      <c r="F280" s="2"/>
      <c r="G280" s="2"/>
      <c r="H280" s="2"/>
    </row>
    <row r="281" spans="6:8">
      <c r="F281" s="2"/>
      <c r="G281" s="2"/>
      <c r="H281" s="2"/>
    </row>
    <row r="282" spans="6:8">
      <c r="F282" s="2"/>
      <c r="G282" s="2"/>
      <c r="H282" s="2"/>
    </row>
    <row r="283" spans="6:8">
      <c r="F283" s="2"/>
      <c r="G283" s="2"/>
      <c r="H283" s="2"/>
    </row>
    <row r="284" spans="6:8">
      <c r="F284" s="2"/>
      <c r="G284" s="2"/>
      <c r="H284" s="2"/>
    </row>
    <row r="285" spans="6:8">
      <c r="F285" s="2"/>
      <c r="G285" s="2"/>
      <c r="H285" s="2"/>
    </row>
    <row r="286" spans="6:8">
      <c r="F286" s="2"/>
      <c r="G286" s="2"/>
      <c r="H286" s="2"/>
    </row>
    <row r="287" spans="6:8">
      <c r="F287" s="2"/>
      <c r="G287" s="2"/>
      <c r="H287" s="2"/>
    </row>
    <row r="288" spans="6:8">
      <c r="F288" s="2"/>
      <c r="G288" s="2"/>
      <c r="H288" s="2"/>
    </row>
    <row r="289" spans="6:8">
      <c r="F289" s="2"/>
      <c r="G289" s="2"/>
      <c r="H289" s="2"/>
    </row>
    <row r="290" spans="6:8">
      <c r="F290" s="2"/>
      <c r="G290" s="2"/>
      <c r="H290" s="2"/>
    </row>
    <row r="291" spans="6:8">
      <c r="F291" s="2"/>
      <c r="G291" s="2"/>
      <c r="H291" s="2"/>
    </row>
    <row r="292" spans="6:8">
      <c r="F292" s="2"/>
      <c r="G292" s="2"/>
      <c r="H292" s="2"/>
    </row>
    <row r="293" spans="6:8">
      <c r="F293" s="2"/>
      <c r="G293" s="2"/>
      <c r="H293" s="2"/>
    </row>
    <row r="294" spans="6:8">
      <c r="F294" s="2"/>
      <c r="G294" s="2"/>
      <c r="H294" s="2"/>
    </row>
    <row r="295" spans="6:8">
      <c r="F295" s="2"/>
      <c r="G295" s="2"/>
      <c r="H295" s="2"/>
    </row>
    <row r="296" spans="6:8">
      <c r="F296" s="2"/>
      <c r="G296" s="2"/>
      <c r="H296" s="2"/>
    </row>
    <row r="297" spans="6:8">
      <c r="F297" s="2"/>
      <c r="G297" s="2"/>
      <c r="H297" s="2"/>
    </row>
    <row r="298" spans="6:8">
      <c r="F298" s="2"/>
      <c r="G298" s="2"/>
      <c r="H298" s="2"/>
    </row>
    <row r="299" spans="6:8">
      <c r="F299" s="2"/>
      <c r="G299" s="2"/>
      <c r="H299" s="2"/>
    </row>
    <row r="300" spans="6:8">
      <c r="F300" s="2"/>
      <c r="G300" s="2"/>
      <c r="H300" s="2"/>
    </row>
    <row r="301" spans="6:8">
      <c r="F301" s="2"/>
      <c r="G301" s="2"/>
      <c r="H301" s="2"/>
    </row>
    <row r="302" spans="6:8">
      <c r="F302" s="2"/>
      <c r="G302" s="2"/>
      <c r="H302" s="2"/>
    </row>
    <row r="303" spans="6:8">
      <c r="F303" s="2"/>
      <c r="G303" s="2"/>
      <c r="H303" s="2"/>
    </row>
    <row r="304" spans="6:8">
      <c r="F304" s="2"/>
      <c r="G304" s="2"/>
      <c r="H304" s="2"/>
    </row>
    <row r="305" spans="6:8">
      <c r="F305" s="2"/>
      <c r="G305" s="2"/>
      <c r="H305" s="2"/>
    </row>
    <row r="306" spans="6:8">
      <c r="F306" s="2"/>
      <c r="G306" s="2"/>
      <c r="H306" s="2"/>
    </row>
    <row r="307" spans="6:8">
      <c r="F307" s="2"/>
      <c r="G307" s="2"/>
      <c r="H307" s="2"/>
    </row>
    <row r="308" spans="6:8">
      <c r="F308" s="2"/>
      <c r="G308" s="2"/>
      <c r="H308" s="2"/>
    </row>
    <row r="309" spans="6:8">
      <c r="F309" s="2"/>
      <c r="G309" s="2"/>
      <c r="H309" s="2"/>
    </row>
    <row r="310" spans="6:8">
      <c r="F310" s="2"/>
      <c r="G310" s="2"/>
      <c r="H310" s="2"/>
    </row>
    <row r="311" spans="6:8">
      <c r="F311" s="2"/>
      <c r="G311" s="2"/>
      <c r="H311" s="2"/>
    </row>
    <row r="312" spans="6:8">
      <c r="F312" s="2"/>
      <c r="G312" s="2"/>
      <c r="H312" s="2"/>
    </row>
    <row r="313" spans="6:8">
      <c r="F313" s="2"/>
      <c r="G313" s="2"/>
      <c r="H313" s="2"/>
    </row>
    <row r="314" spans="6:8">
      <c r="F314" s="2"/>
      <c r="G314" s="2"/>
      <c r="H314" s="2"/>
    </row>
    <row r="315" spans="6:8">
      <c r="F315" s="2"/>
      <c r="G315" s="2"/>
      <c r="H315" s="2"/>
    </row>
    <row r="316" spans="6:8">
      <c r="F316" s="2"/>
      <c r="G316" s="2"/>
      <c r="H316" s="2"/>
    </row>
    <row r="317" spans="6:8">
      <c r="F317" s="2"/>
      <c r="G317" s="2"/>
      <c r="H317" s="2"/>
    </row>
    <row r="318" spans="6:8">
      <c r="F318" s="2"/>
      <c r="G318" s="2"/>
      <c r="H318" s="2"/>
    </row>
    <row r="319" spans="6:8">
      <c r="F319" s="2"/>
      <c r="G319" s="2"/>
      <c r="H319" s="2"/>
    </row>
    <row r="320" spans="6:8">
      <c r="F320" s="2"/>
      <c r="G320" s="2"/>
      <c r="H320" s="2"/>
    </row>
    <row r="321" spans="6:8">
      <c r="F321" s="2"/>
      <c r="G321" s="2"/>
      <c r="H321" s="2"/>
    </row>
    <row r="322" spans="6:8">
      <c r="F322" s="2"/>
      <c r="G322" s="2"/>
      <c r="H322" s="2"/>
    </row>
    <row r="323" spans="6:8">
      <c r="F323" s="2"/>
      <c r="G323" s="2"/>
      <c r="H323" s="2"/>
    </row>
    <row r="324" spans="6:8">
      <c r="F324" s="2"/>
      <c r="G324" s="2"/>
      <c r="H324" s="2"/>
    </row>
    <row r="325" spans="6:8">
      <c r="F325" s="2"/>
      <c r="G325" s="2"/>
      <c r="H325" s="2"/>
    </row>
    <row r="326" spans="6:8">
      <c r="F326" s="2"/>
      <c r="G326" s="2"/>
      <c r="H326" s="2"/>
    </row>
    <row r="327" spans="6:8">
      <c r="F327" s="2"/>
      <c r="G327" s="2"/>
      <c r="H327" s="2"/>
    </row>
    <row r="328" spans="6:8">
      <c r="F328" s="2"/>
      <c r="G328" s="2"/>
      <c r="H328" s="2"/>
    </row>
    <row r="329" spans="6:8">
      <c r="F329" s="2"/>
      <c r="G329" s="2"/>
      <c r="H329" s="2"/>
    </row>
    <row r="330" spans="6:8">
      <c r="F330" s="2"/>
      <c r="G330" s="2"/>
      <c r="H330" s="2"/>
    </row>
    <row r="331" spans="6:8">
      <c r="F331" s="2"/>
      <c r="G331" s="2"/>
      <c r="H331" s="2"/>
    </row>
    <row r="332" spans="6:8">
      <c r="F332" s="2"/>
      <c r="G332" s="2"/>
      <c r="H332" s="2"/>
    </row>
    <row r="333" spans="6:8">
      <c r="F333" s="2"/>
      <c r="G333" s="2"/>
      <c r="H333" s="2"/>
    </row>
    <row r="334" spans="6:8">
      <c r="F334" s="2"/>
      <c r="G334" s="2"/>
      <c r="H334" s="2"/>
    </row>
    <row r="335" spans="6:8">
      <c r="F335" s="2"/>
      <c r="G335" s="2"/>
      <c r="H335" s="2"/>
    </row>
    <row r="336" spans="6:8">
      <c r="F336" s="2"/>
      <c r="G336" s="2"/>
      <c r="H336" s="2"/>
    </row>
    <row r="337" spans="6:8">
      <c r="F337" s="2"/>
      <c r="G337" s="2"/>
      <c r="H337" s="2"/>
    </row>
    <row r="338" spans="6:8">
      <c r="F338" s="2"/>
      <c r="G338" s="2"/>
      <c r="H338" s="2"/>
    </row>
    <row r="339" spans="6:8">
      <c r="F339" s="2"/>
      <c r="G339" s="2"/>
      <c r="H339" s="2"/>
    </row>
    <row r="340" spans="6:8">
      <c r="F340" s="2"/>
      <c r="G340" s="2"/>
      <c r="H340" s="2"/>
    </row>
    <row r="341" spans="6:8">
      <c r="F341" s="2"/>
      <c r="G341" s="2"/>
      <c r="H341" s="2"/>
    </row>
    <row r="342" spans="6:8">
      <c r="F342" s="2"/>
      <c r="G342" s="2"/>
      <c r="H342" s="2"/>
    </row>
    <row r="343" spans="6:8">
      <c r="F343" s="2"/>
      <c r="G343" s="2"/>
      <c r="H343" s="2"/>
    </row>
    <row r="344" spans="6:8">
      <c r="F344" s="2"/>
      <c r="G344" s="2"/>
      <c r="H344" s="2"/>
    </row>
    <row r="345" spans="6:8">
      <c r="F345" s="2"/>
      <c r="G345" s="2"/>
      <c r="H345" s="2"/>
    </row>
    <row r="346" spans="6:8">
      <c r="F346" s="2"/>
      <c r="G346" s="2"/>
      <c r="H346" s="2"/>
    </row>
    <row r="347" spans="6:8">
      <c r="F347" s="2"/>
      <c r="G347" s="2"/>
      <c r="H347" s="2"/>
    </row>
    <row r="348" spans="6:8">
      <c r="F348" s="2"/>
      <c r="G348" s="2"/>
      <c r="H348" s="2"/>
    </row>
    <row r="349" spans="6:8">
      <c r="F349" s="2"/>
      <c r="G349" s="2"/>
      <c r="H349" s="2"/>
    </row>
    <row r="350" spans="6:8">
      <c r="F350" s="2"/>
      <c r="G350" s="2"/>
      <c r="H350" s="2"/>
    </row>
    <row r="351" spans="6:8">
      <c r="F351" s="2"/>
      <c r="G351" s="2"/>
      <c r="H351" s="2"/>
    </row>
    <row r="352" spans="6:8">
      <c r="F352" s="2"/>
      <c r="G352" s="2"/>
      <c r="H352" s="2"/>
    </row>
    <row r="353" spans="6:8">
      <c r="F353" s="2"/>
      <c r="G353" s="2"/>
      <c r="H353" s="2"/>
    </row>
    <row r="354" spans="6:8">
      <c r="F354" s="2"/>
      <c r="G354" s="2"/>
      <c r="H354" s="2"/>
    </row>
    <row r="355" spans="6:8">
      <c r="F355" s="2"/>
      <c r="G355" s="2"/>
      <c r="H355" s="2"/>
    </row>
    <row r="356" spans="6:8">
      <c r="F356" s="2"/>
      <c r="G356" s="2"/>
      <c r="H356" s="2"/>
    </row>
    <row r="357" spans="6:8">
      <c r="F357" s="2"/>
      <c r="G357" s="2"/>
      <c r="H357" s="2"/>
    </row>
    <row r="358" spans="6:8">
      <c r="F358" s="2"/>
      <c r="G358" s="2"/>
      <c r="H358" s="2"/>
    </row>
    <row r="359" spans="6:8">
      <c r="F359" s="2"/>
      <c r="G359" s="2"/>
      <c r="H359" s="2"/>
    </row>
    <row r="360" spans="6:8">
      <c r="F360" s="2"/>
      <c r="G360" s="2"/>
      <c r="H360" s="2"/>
    </row>
    <row r="361" spans="6:8">
      <c r="F361" s="2"/>
      <c r="G361" s="2"/>
      <c r="H361" s="2"/>
    </row>
    <row r="362" spans="6:8">
      <c r="F362" s="2"/>
      <c r="G362" s="2"/>
      <c r="H362" s="2"/>
    </row>
    <row r="363" spans="6:8">
      <c r="F363" s="2"/>
      <c r="G363" s="2"/>
      <c r="H363" s="2"/>
    </row>
    <row r="364" spans="6:8">
      <c r="F364" s="2"/>
      <c r="G364" s="2"/>
      <c r="H364" s="2"/>
    </row>
    <row r="365" spans="6:8">
      <c r="F365" s="2"/>
      <c r="G365" s="2"/>
      <c r="H365" s="2"/>
    </row>
    <row r="366" spans="6:8">
      <c r="F366" s="2"/>
      <c r="G366" s="2"/>
      <c r="H366" s="2"/>
    </row>
    <row r="367" spans="6:8">
      <c r="F367" s="2"/>
      <c r="G367" s="2"/>
      <c r="H367" s="2"/>
    </row>
    <row r="368" spans="6:8">
      <c r="F368" s="2"/>
      <c r="G368" s="2"/>
      <c r="H368" s="2"/>
    </row>
    <row r="369" spans="6:8">
      <c r="F369" s="2"/>
      <c r="G369" s="2"/>
      <c r="H369" s="2"/>
    </row>
    <row r="370" spans="6:8">
      <c r="F370" s="2"/>
      <c r="G370" s="2"/>
      <c r="H370" s="2"/>
    </row>
    <row r="371" spans="6:8">
      <c r="F371" s="2"/>
      <c r="G371" s="2"/>
      <c r="H371" s="2"/>
    </row>
    <row r="372" spans="6:8">
      <c r="F372" s="2"/>
      <c r="G372" s="2"/>
      <c r="H372" s="2"/>
    </row>
    <row r="373" spans="6:8">
      <c r="F373" s="2"/>
      <c r="G373" s="2"/>
      <c r="H373" s="2"/>
    </row>
    <row r="374" spans="6:8">
      <c r="F374" s="2"/>
      <c r="G374" s="2"/>
      <c r="H374" s="2"/>
    </row>
    <row r="375" spans="6:8">
      <c r="F375" s="2"/>
      <c r="G375" s="2"/>
      <c r="H375" s="2"/>
    </row>
    <row r="376" spans="6:8">
      <c r="F376" s="2"/>
      <c r="G376" s="2"/>
      <c r="H376" s="2"/>
    </row>
    <row r="377" spans="6:8">
      <c r="F377" s="2"/>
      <c r="G377" s="2"/>
      <c r="H377" s="2"/>
    </row>
    <row r="378" spans="6:8">
      <c r="F378" s="2"/>
      <c r="G378" s="2"/>
      <c r="H378" s="2"/>
    </row>
    <row r="379" spans="6:8">
      <c r="F379" s="2"/>
      <c r="G379" s="2"/>
      <c r="H379" s="2"/>
    </row>
    <row r="380" spans="6:8">
      <c r="F380" s="2"/>
      <c r="G380" s="2"/>
      <c r="H380" s="2"/>
    </row>
    <row r="381" spans="6:8">
      <c r="F381" s="2"/>
      <c r="G381" s="2"/>
      <c r="H381" s="2"/>
    </row>
    <row r="382" spans="6:8">
      <c r="F382" s="2"/>
      <c r="G382" s="2"/>
      <c r="H382" s="2"/>
    </row>
    <row r="383" spans="6:8">
      <c r="F383" s="2"/>
      <c r="G383" s="2"/>
      <c r="H383" s="2"/>
    </row>
    <row r="384" spans="6:8">
      <c r="F384" s="2"/>
      <c r="G384" s="2"/>
      <c r="H384" s="2"/>
    </row>
    <row r="385" spans="6:8">
      <c r="F385" s="2"/>
      <c r="G385" s="2"/>
      <c r="H385" s="2"/>
    </row>
    <row r="386" spans="6:8">
      <c r="F386" s="2"/>
      <c r="G386" s="2"/>
      <c r="H386" s="2"/>
    </row>
    <row r="387" spans="6:8">
      <c r="F387" s="2"/>
      <c r="G387" s="2"/>
      <c r="H387" s="2"/>
    </row>
    <row r="388" spans="6:8">
      <c r="F388" s="2"/>
      <c r="G388" s="2"/>
      <c r="H388" s="2"/>
    </row>
    <row r="389" spans="6:8">
      <c r="F389" s="2"/>
      <c r="G389" s="2"/>
      <c r="H389" s="2"/>
    </row>
    <row r="390" spans="6:8">
      <c r="F390" s="2"/>
      <c r="G390" s="2"/>
      <c r="H390" s="2"/>
    </row>
    <row r="391" spans="6:8">
      <c r="F391" s="2"/>
      <c r="G391" s="2"/>
      <c r="H391" s="2"/>
    </row>
    <row r="392" spans="6:8">
      <c r="F392" s="2"/>
      <c r="G392" s="2"/>
      <c r="H392" s="2"/>
    </row>
    <row r="393" spans="6:8">
      <c r="F393" s="2"/>
      <c r="G393" s="2"/>
      <c r="H393" s="2"/>
    </row>
    <row r="394" spans="6:8">
      <c r="F394" s="2"/>
      <c r="G394" s="2"/>
      <c r="H394" s="2"/>
    </row>
    <row r="395" spans="6:8">
      <c r="F395" s="2"/>
      <c r="G395" s="2"/>
      <c r="H395" s="2"/>
    </row>
    <row r="396" spans="6:8">
      <c r="F396" s="2"/>
      <c r="G396" s="2"/>
      <c r="H396" s="2"/>
    </row>
    <row r="397" spans="6:8">
      <c r="F397" s="2"/>
      <c r="G397" s="2"/>
      <c r="H397" s="2"/>
    </row>
    <row r="398" spans="6:8">
      <c r="F398" s="2"/>
      <c r="G398" s="2"/>
      <c r="H398" s="2"/>
    </row>
    <row r="399" spans="6:8">
      <c r="F399" s="2"/>
      <c r="G399" s="2"/>
      <c r="H399" s="2"/>
    </row>
    <row r="400" spans="6:8">
      <c r="F400" s="2"/>
      <c r="G400" s="2"/>
      <c r="H400" s="2"/>
    </row>
    <row r="401" spans="6:8">
      <c r="F401" s="2"/>
      <c r="G401" s="2"/>
      <c r="H401" s="2"/>
    </row>
    <row r="402" spans="6:8">
      <c r="F402" s="2"/>
      <c r="G402" s="2"/>
      <c r="H402" s="2"/>
    </row>
    <row r="403" spans="6:8">
      <c r="F403" s="2"/>
      <c r="G403" s="2"/>
      <c r="H403" s="2"/>
    </row>
    <row r="404" spans="6:8">
      <c r="F404" s="2"/>
      <c r="G404" s="2"/>
      <c r="H404" s="2"/>
    </row>
    <row r="405" spans="6:8">
      <c r="F405" s="2"/>
      <c r="G405" s="2"/>
      <c r="H405" s="2"/>
    </row>
    <row r="406" spans="6:8">
      <c r="F406" s="2"/>
      <c r="G406" s="2"/>
      <c r="H406" s="2"/>
    </row>
    <row r="407" spans="6:8">
      <c r="F407" s="2"/>
      <c r="G407" s="2"/>
      <c r="H407" s="2"/>
    </row>
    <row r="408" spans="6:8">
      <c r="F408" s="2"/>
      <c r="G408" s="2"/>
      <c r="H408" s="2"/>
    </row>
    <row r="409" spans="6:8">
      <c r="F409" s="2"/>
      <c r="G409" s="2"/>
      <c r="H409" s="2"/>
    </row>
    <row r="410" spans="6:8">
      <c r="F410" s="2"/>
      <c r="G410" s="2"/>
      <c r="H410" s="2"/>
    </row>
    <row r="411" spans="6:8">
      <c r="F411" s="2"/>
      <c r="G411" s="2"/>
      <c r="H411" s="2"/>
    </row>
    <row r="412" spans="6:8">
      <c r="F412" s="2"/>
      <c r="G412" s="2"/>
      <c r="H412" s="2"/>
    </row>
    <row r="413" spans="6:8">
      <c r="F413" s="2"/>
      <c r="G413" s="2"/>
      <c r="H413" s="2"/>
    </row>
    <row r="414" spans="6:8">
      <c r="F414" s="2"/>
      <c r="G414" s="2"/>
      <c r="H414" s="2"/>
    </row>
    <row r="415" spans="6:8">
      <c r="F415" s="2"/>
      <c r="G415" s="2"/>
      <c r="H415" s="2"/>
    </row>
    <row r="416" spans="6:8">
      <c r="F416" s="2"/>
      <c r="G416" s="2"/>
      <c r="H416" s="2"/>
    </row>
    <row r="417" spans="6:8">
      <c r="F417" s="2"/>
      <c r="G417" s="2"/>
      <c r="H417" s="2"/>
    </row>
    <row r="418" spans="6:8">
      <c r="F418" s="2"/>
      <c r="G418" s="2"/>
      <c r="H418" s="2"/>
    </row>
    <row r="419" spans="6:8">
      <c r="F419" s="2"/>
      <c r="G419" s="2"/>
      <c r="H419" s="2"/>
    </row>
    <row r="420" spans="6:8">
      <c r="F420" s="2"/>
      <c r="G420" s="2"/>
      <c r="H420" s="2"/>
    </row>
    <row r="421" spans="6:8">
      <c r="F421" s="2"/>
      <c r="G421" s="2"/>
      <c r="H421" s="2"/>
    </row>
    <row r="422" spans="6:8">
      <c r="F422" s="2"/>
      <c r="G422" s="2"/>
      <c r="H422" s="2"/>
    </row>
    <row r="423" spans="6:8">
      <c r="F423" s="2"/>
      <c r="G423" s="2"/>
      <c r="H423" s="2"/>
    </row>
    <row r="424" spans="6:8">
      <c r="F424" s="2"/>
      <c r="G424" s="2"/>
      <c r="H424" s="2"/>
    </row>
    <row r="425" spans="6:8">
      <c r="F425" s="2"/>
      <c r="G425" s="2"/>
      <c r="H425" s="2"/>
    </row>
    <row r="426" spans="6:8">
      <c r="F426" s="2"/>
      <c r="G426" s="2"/>
      <c r="H426" s="2"/>
    </row>
    <row r="427" spans="6:8">
      <c r="F427" s="2"/>
      <c r="G427" s="2"/>
      <c r="H427" s="2"/>
    </row>
    <row r="428" spans="6:8">
      <c r="F428" s="2"/>
      <c r="G428" s="2"/>
      <c r="H428" s="2"/>
    </row>
    <row r="429" spans="6:8">
      <c r="F429" s="2"/>
      <c r="G429" s="2"/>
      <c r="H429" s="2"/>
    </row>
    <row r="430" spans="6:8">
      <c r="F430" s="2"/>
      <c r="G430" s="2"/>
      <c r="H430" s="2"/>
    </row>
    <row r="431" spans="6:8">
      <c r="F431" s="2"/>
      <c r="G431" s="2"/>
      <c r="H431" s="2"/>
    </row>
    <row r="432" spans="6:8">
      <c r="F432" s="2"/>
      <c r="G432" s="2"/>
      <c r="H432" s="2"/>
    </row>
    <row r="433" spans="6:8">
      <c r="F433" s="2"/>
      <c r="G433" s="2"/>
      <c r="H433" s="2"/>
    </row>
    <row r="434" spans="6:8">
      <c r="F434" s="2"/>
      <c r="G434" s="2"/>
      <c r="H434" s="2"/>
    </row>
    <row r="435" spans="6:8">
      <c r="F435" s="2"/>
      <c r="G435" s="2"/>
      <c r="H435" s="2"/>
    </row>
    <row r="436" spans="6:8">
      <c r="F436" s="2"/>
      <c r="G436" s="2"/>
      <c r="H436" s="2"/>
    </row>
    <row r="437" spans="6:8">
      <c r="F437" s="2"/>
      <c r="G437" s="2"/>
      <c r="H437" s="2"/>
    </row>
    <row r="438" spans="6:8">
      <c r="F438" s="2"/>
      <c r="G438" s="2"/>
      <c r="H438" s="2"/>
    </row>
    <row r="439" spans="6:8">
      <c r="F439" s="2"/>
      <c r="G439" s="2"/>
      <c r="H439" s="2"/>
    </row>
    <row r="440" spans="6:8">
      <c r="F440" s="2"/>
      <c r="G440" s="2"/>
      <c r="H440" s="2"/>
    </row>
    <row r="441" spans="6:8">
      <c r="F441" s="2"/>
      <c r="G441" s="2"/>
      <c r="H441" s="2"/>
    </row>
    <row r="442" spans="6:8">
      <c r="F442" s="2"/>
      <c r="G442" s="2"/>
      <c r="H442" s="2"/>
    </row>
    <row r="443" spans="6:8">
      <c r="F443" s="2"/>
      <c r="G443" s="2"/>
      <c r="H443" s="2"/>
    </row>
  </sheetData>
  <mergeCells count="1">
    <mergeCell ref="A1:H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7" workbookViewId="0">
      <selection activeCell="J15" sqref="J15"/>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2" customWidth="1"/>
  </cols>
  <sheetData>
    <row r="1" spans="1:9" ht="15.75">
      <c r="A1" s="295" t="s">
        <v>355</v>
      </c>
      <c r="B1" s="296"/>
      <c r="C1" s="296"/>
      <c r="D1" s="296"/>
      <c r="E1" s="296"/>
      <c r="F1" s="296"/>
      <c r="G1" s="296"/>
      <c r="H1" s="296"/>
      <c r="I1" s="297"/>
    </row>
    <row r="2" spans="1:9" ht="15">
      <c r="A2" s="20" t="s">
        <v>39</v>
      </c>
      <c r="B2" s="17">
        <v>2</v>
      </c>
      <c r="C2" s="17">
        <f>C4</f>
        <v>1</v>
      </c>
      <c r="D2" s="172">
        <f>D9</f>
        <v>1</v>
      </c>
      <c r="E2" s="172">
        <f>E13</f>
        <v>0</v>
      </c>
      <c r="F2" s="209">
        <f>F18</f>
        <v>0</v>
      </c>
      <c r="G2" s="209">
        <f>G22</f>
        <v>0</v>
      </c>
      <c r="H2" s="209">
        <f>H30</f>
        <v>1</v>
      </c>
      <c r="I2" s="255" t="str">
        <f>I34</f>
        <v xml:space="preserve"> </v>
      </c>
    </row>
    <row r="3" spans="1:9" ht="15">
      <c r="A3" s="258" t="s">
        <v>314</v>
      </c>
      <c r="B3" s="61"/>
      <c r="C3" s="259"/>
      <c r="D3" s="260"/>
      <c r="E3" s="260"/>
      <c r="F3" s="261"/>
      <c r="G3" s="261"/>
      <c r="H3" s="261"/>
      <c r="I3" s="262"/>
    </row>
    <row r="4" spans="1:9" ht="15">
      <c r="A4" s="232" t="s">
        <v>317</v>
      </c>
      <c r="B4" s="263"/>
      <c r="C4" s="233">
        <v>1</v>
      </c>
      <c r="D4" s="234"/>
      <c r="E4" s="234"/>
      <c r="F4" s="234"/>
      <c r="G4" s="234"/>
      <c r="H4" s="234"/>
      <c r="I4" s="282"/>
    </row>
    <row r="5" spans="1:9" ht="15">
      <c r="A5" s="220" t="s">
        <v>318</v>
      </c>
      <c r="B5" s="174"/>
      <c r="C5" s="202">
        <v>2</v>
      </c>
      <c r="D5" s="175"/>
      <c r="E5" s="175"/>
      <c r="F5" s="175"/>
      <c r="G5" s="175"/>
      <c r="H5" s="175"/>
      <c r="I5" s="283"/>
    </row>
    <row r="6" spans="1:9" ht="15">
      <c r="A6" s="220" t="s">
        <v>319</v>
      </c>
      <c r="B6" s="174"/>
      <c r="C6" s="202">
        <v>3</v>
      </c>
      <c r="D6" s="175"/>
      <c r="E6" s="175"/>
      <c r="F6" s="175"/>
      <c r="G6" s="175"/>
      <c r="H6" s="175"/>
      <c r="I6" s="283"/>
    </row>
    <row r="7" spans="1:9" ht="15">
      <c r="A7" s="220" t="s">
        <v>320</v>
      </c>
      <c r="B7" s="174"/>
      <c r="C7" s="202">
        <v>4</v>
      </c>
      <c r="D7" s="175"/>
      <c r="E7" s="175"/>
      <c r="F7" s="175"/>
      <c r="G7" s="175"/>
      <c r="H7" s="175"/>
      <c r="I7" s="283"/>
    </row>
    <row r="8" spans="1:9" ht="15">
      <c r="A8" s="170" t="s">
        <v>279</v>
      </c>
      <c r="B8" s="150"/>
      <c r="C8" s="264"/>
      <c r="D8" s="265"/>
      <c r="E8" s="265"/>
      <c r="F8" s="266"/>
      <c r="G8" s="266"/>
      <c r="H8" s="266"/>
      <c r="I8" s="267"/>
    </row>
    <row r="9" spans="1:9" ht="15">
      <c r="A9" s="268" t="s">
        <v>235</v>
      </c>
      <c r="B9" s="269"/>
      <c r="C9" s="270"/>
      <c r="D9" s="271">
        <v>1</v>
      </c>
      <c r="E9" s="271">
        <v>1</v>
      </c>
      <c r="F9" s="271">
        <v>1</v>
      </c>
      <c r="G9" s="271"/>
      <c r="H9" s="271"/>
      <c r="I9" s="284"/>
    </row>
    <row r="10" spans="1:9" ht="15">
      <c r="A10" s="220" t="s">
        <v>232</v>
      </c>
      <c r="B10" s="174"/>
      <c r="C10" s="202"/>
      <c r="D10" s="175">
        <v>2</v>
      </c>
      <c r="E10" s="175">
        <v>2</v>
      </c>
      <c r="F10" s="175">
        <v>2</v>
      </c>
      <c r="G10" s="175"/>
      <c r="H10" s="175"/>
      <c r="I10" s="283"/>
    </row>
    <row r="11" spans="1:9" ht="15">
      <c r="A11" s="220" t="s">
        <v>323</v>
      </c>
      <c r="B11" s="174"/>
      <c r="C11" s="202"/>
      <c r="D11" s="175">
        <v>3</v>
      </c>
      <c r="E11" s="175">
        <v>3</v>
      </c>
      <c r="F11" s="175">
        <v>3</v>
      </c>
      <c r="G11" s="175"/>
      <c r="H11" s="175"/>
      <c r="I11" s="283"/>
    </row>
    <row r="12" spans="1:9" ht="15">
      <c r="A12" s="170" t="s">
        <v>286</v>
      </c>
      <c r="B12" s="150"/>
      <c r="C12" s="264"/>
      <c r="D12" s="265"/>
      <c r="E12" s="265"/>
      <c r="F12" s="266"/>
      <c r="G12" s="266"/>
      <c r="H12" s="266"/>
      <c r="I12" s="267"/>
    </row>
    <row r="13" spans="1:9" ht="15">
      <c r="A13" s="268" t="s">
        <v>231</v>
      </c>
      <c r="B13" s="269"/>
      <c r="C13" s="270"/>
      <c r="D13" s="271"/>
      <c r="E13" s="271">
        <v>0</v>
      </c>
      <c r="F13" s="271">
        <v>0</v>
      </c>
      <c r="G13" s="271"/>
      <c r="H13" s="271"/>
      <c r="I13" s="287" t="s">
        <v>365</v>
      </c>
    </row>
    <row r="14" spans="1:9" ht="15">
      <c r="A14" s="220" t="s">
        <v>235</v>
      </c>
      <c r="B14" s="174"/>
      <c r="C14" s="202"/>
      <c r="D14" s="175"/>
      <c r="E14" s="175">
        <v>1</v>
      </c>
      <c r="F14" s="175">
        <v>1</v>
      </c>
      <c r="G14" s="175"/>
      <c r="H14" s="175"/>
      <c r="I14" s="283"/>
    </row>
    <row r="15" spans="1:9" ht="15">
      <c r="A15" s="220" t="s">
        <v>232</v>
      </c>
      <c r="B15" s="174"/>
      <c r="C15" s="202"/>
      <c r="D15" s="175"/>
      <c r="E15" s="175">
        <v>2</v>
      </c>
      <c r="F15" s="175">
        <v>2</v>
      </c>
      <c r="G15" s="175"/>
      <c r="H15" s="175"/>
      <c r="I15" s="283"/>
    </row>
    <row r="16" spans="1:9" ht="15">
      <c r="A16" s="220" t="s">
        <v>323</v>
      </c>
      <c r="B16" s="174"/>
      <c r="C16" s="202"/>
      <c r="D16" s="175"/>
      <c r="E16" s="175">
        <v>3</v>
      </c>
      <c r="F16" s="175">
        <v>3</v>
      </c>
      <c r="G16" s="175"/>
      <c r="H16" s="175"/>
      <c r="I16" s="283"/>
    </row>
    <row r="17" spans="1:9" ht="15">
      <c r="A17" s="170" t="s">
        <v>282</v>
      </c>
      <c r="B17" s="150"/>
      <c r="C17" s="264"/>
      <c r="D17" s="265"/>
      <c r="E17" s="265"/>
      <c r="F17" s="266"/>
      <c r="G17" s="266"/>
      <c r="H17" s="266"/>
      <c r="I17" s="267"/>
    </row>
    <row r="18" spans="1:9" ht="15">
      <c r="A18" s="268" t="s">
        <v>231</v>
      </c>
      <c r="B18" s="269"/>
      <c r="C18" s="270"/>
      <c r="D18" s="271"/>
      <c r="E18" s="271"/>
      <c r="F18" s="271">
        <v>0</v>
      </c>
      <c r="G18" s="271">
        <v>0</v>
      </c>
      <c r="H18" s="271"/>
      <c r="I18" s="284"/>
    </row>
    <row r="19" spans="1:9" ht="15">
      <c r="A19" s="220" t="s">
        <v>235</v>
      </c>
      <c r="B19" s="174"/>
      <c r="C19" s="202"/>
      <c r="D19" s="175"/>
      <c r="E19" s="175"/>
      <c r="F19" s="175">
        <v>1</v>
      </c>
      <c r="G19" s="175"/>
      <c r="H19" s="175"/>
      <c r="I19" s="283"/>
    </row>
    <row r="20" spans="1:9" ht="15">
      <c r="A20" s="220" t="s">
        <v>237</v>
      </c>
      <c r="B20" s="174"/>
      <c r="C20" s="202"/>
      <c r="D20" s="175"/>
      <c r="E20" s="175"/>
      <c r="F20" s="175">
        <v>2</v>
      </c>
      <c r="G20" s="175"/>
      <c r="H20" s="175"/>
      <c r="I20" s="283"/>
    </row>
    <row r="21" spans="1:9" ht="15">
      <c r="A21" s="170" t="s">
        <v>315</v>
      </c>
      <c r="B21" s="150"/>
      <c r="C21" s="264"/>
      <c r="D21" s="265"/>
      <c r="E21" s="265"/>
      <c r="F21" s="266"/>
      <c r="G21" s="266"/>
      <c r="H21" s="266"/>
      <c r="I21" s="267"/>
    </row>
    <row r="22" spans="1:9" ht="15">
      <c r="A22" s="273" t="s">
        <v>231</v>
      </c>
      <c r="B22" s="274"/>
      <c r="C22" s="275"/>
      <c r="D22" s="276"/>
      <c r="E22" s="276"/>
      <c r="F22" s="276"/>
      <c r="G22" s="277">
        <v>0</v>
      </c>
      <c r="H22" s="276"/>
      <c r="I22" s="285"/>
    </row>
    <row r="23" spans="1:9" ht="15">
      <c r="A23" s="220" t="s">
        <v>329</v>
      </c>
      <c r="B23" s="174"/>
      <c r="C23" s="202"/>
      <c r="D23" s="175"/>
      <c r="E23" s="175"/>
      <c r="F23" s="175"/>
      <c r="G23" s="190">
        <v>1</v>
      </c>
      <c r="H23" s="175"/>
      <c r="I23" s="283"/>
    </row>
    <row r="24" spans="1:9" ht="15">
      <c r="A24" s="220" t="s">
        <v>143</v>
      </c>
      <c r="B24" s="174"/>
      <c r="C24" s="202"/>
      <c r="D24" s="175"/>
      <c r="E24" s="175"/>
      <c r="F24" s="175"/>
      <c r="G24" s="190">
        <v>2</v>
      </c>
      <c r="H24" s="175"/>
      <c r="I24" s="283"/>
    </row>
    <row r="25" spans="1:9" ht="15">
      <c r="A25" s="220" t="s">
        <v>330</v>
      </c>
      <c r="B25" s="174"/>
      <c r="C25" s="202"/>
      <c r="D25" s="175"/>
      <c r="E25" s="175"/>
      <c r="F25" s="175"/>
      <c r="G25" s="190">
        <v>3</v>
      </c>
      <c r="H25" s="175"/>
      <c r="I25" s="283"/>
    </row>
    <row r="26" spans="1:9" ht="15">
      <c r="A26" s="220" t="s">
        <v>332</v>
      </c>
      <c r="B26" s="174"/>
      <c r="C26" s="202"/>
      <c r="D26" s="175"/>
      <c r="E26" s="175"/>
      <c r="F26" s="175"/>
      <c r="G26" s="190">
        <v>5</v>
      </c>
      <c r="H26" s="175"/>
      <c r="I26" s="283"/>
    </row>
    <row r="27" spans="1:9" ht="15">
      <c r="A27" s="245" t="s">
        <v>356</v>
      </c>
      <c r="B27" s="174"/>
      <c r="C27" s="202"/>
      <c r="D27" s="175"/>
      <c r="E27" s="175"/>
      <c r="F27" s="175"/>
      <c r="G27" s="190"/>
      <c r="H27" s="175"/>
      <c r="I27" s="221"/>
    </row>
    <row r="28" spans="1:9" ht="15">
      <c r="A28" s="245" t="s">
        <v>349</v>
      </c>
      <c r="B28" s="174"/>
      <c r="C28" s="202"/>
      <c r="D28" s="175"/>
      <c r="E28" s="175"/>
      <c r="F28" s="175"/>
      <c r="G28" s="190"/>
      <c r="H28" s="175"/>
      <c r="I28" s="221"/>
    </row>
    <row r="29" spans="1:9" ht="15">
      <c r="A29" s="170" t="s">
        <v>316</v>
      </c>
      <c r="B29" s="150"/>
      <c r="C29" s="264"/>
      <c r="D29" s="265"/>
      <c r="E29" s="265"/>
      <c r="F29" s="266"/>
      <c r="G29" s="266"/>
      <c r="H29" s="266"/>
      <c r="I29" s="267"/>
    </row>
    <row r="30" spans="1:9" ht="15">
      <c r="A30" s="268" t="s">
        <v>324</v>
      </c>
      <c r="B30" s="269"/>
      <c r="C30" s="270"/>
      <c r="D30" s="271"/>
      <c r="E30" s="271"/>
      <c r="F30" s="271"/>
      <c r="G30" s="271"/>
      <c r="H30" s="272">
        <v>1</v>
      </c>
      <c r="I30" s="284"/>
    </row>
    <row r="31" spans="1:9" ht="15">
      <c r="A31" s="220" t="s">
        <v>325</v>
      </c>
      <c r="B31" s="174"/>
      <c r="C31" s="202"/>
      <c r="D31" s="175"/>
      <c r="E31" s="175"/>
      <c r="F31" s="175"/>
      <c r="G31" s="175"/>
      <c r="H31" s="190">
        <v>2</v>
      </c>
      <c r="I31" s="283"/>
    </row>
    <row r="32" spans="1:9" ht="15">
      <c r="A32" s="27" t="s">
        <v>326</v>
      </c>
      <c r="B32" s="36"/>
      <c r="C32" s="36"/>
      <c r="D32" s="36"/>
      <c r="E32" s="36"/>
      <c r="F32" s="1"/>
      <c r="G32" s="1"/>
      <c r="H32" s="252">
        <v>3</v>
      </c>
      <c r="I32" s="283"/>
    </row>
    <row r="33" spans="1:9" ht="15">
      <c r="A33" s="170" t="s">
        <v>293</v>
      </c>
      <c r="B33" s="150"/>
      <c r="C33" s="264"/>
      <c r="D33" s="265"/>
      <c r="E33" s="265"/>
      <c r="F33" s="266"/>
      <c r="G33" s="266"/>
      <c r="H33" s="266"/>
      <c r="I33" s="267"/>
    </row>
    <row r="34" spans="1:9" ht="15">
      <c r="A34" s="273" t="s">
        <v>231</v>
      </c>
      <c r="B34" s="274"/>
      <c r="C34" s="275"/>
      <c r="D34" s="276"/>
      <c r="E34" s="276"/>
      <c r="F34" s="276"/>
      <c r="G34" s="276"/>
      <c r="H34" s="278"/>
      <c r="I34" s="287" t="s">
        <v>365</v>
      </c>
    </row>
    <row r="35" spans="1:9" ht="15">
      <c r="A35" s="220" t="s">
        <v>339</v>
      </c>
      <c r="B35" s="174"/>
      <c r="C35" s="202"/>
      <c r="D35" s="175"/>
      <c r="E35" s="175"/>
      <c r="F35" s="175"/>
      <c r="G35" s="175"/>
      <c r="I35" s="256" t="s">
        <v>345</v>
      </c>
    </row>
    <row r="36" spans="1:9" ht="15">
      <c r="A36" s="27" t="s">
        <v>362</v>
      </c>
      <c r="B36" s="36"/>
      <c r="C36" s="36"/>
      <c r="D36" s="36"/>
      <c r="E36" s="36"/>
      <c r="F36" s="1"/>
      <c r="G36" s="1"/>
      <c r="H36" s="1"/>
      <c r="I36" s="280" t="s">
        <v>359</v>
      </c>
    </row>
    <row r="37" spans="1:9" ht="15">
      <c r="A37" s="27" t="s">
        <v>363</v>
      </c>
      <c r="B37" s="36"/>
      <c r="C37" s="36"/>
      <c r="D37" s="36"/>
      <c r="E37" s="36"/>
      <c r="F37" s="1"/>
      <c r="G37" s="1"/>
      <c r="H37" s="1"/>
      <c r="I37" s="280" t="s">
        <v>360</v>
      </c>
    </row>
    <row r="38" spans="1:9" ht="15">
      <c r="A38" s="27" t="s">
        <v>337</v>
      </c>
      <c r="B38" s="36"/>
      <c r="C38" s="36"/>
      <c r="D38" s="36"/>
      <c r="E38" s="36"/>
      <c r="F38" s="1"/>
      <c r="G38" s="1"/>
      <c r="H38" s="1"/>
      <c r="I38" s="280" t="s">
        <v>343</v>
      </c>
    </row>
    <row r="39" spans="1:9" ht="15">
      <c r="A39" s="27" t="s">
        <v>364</v>
      </c>
      <c r="B39" s="36"/>
      <c r="C39" s="36"/>
      <c r="D39" s="36"/>
      <c r="E39" s="36"/>
      <c r="F39" s="1"/>
      <c r="G39" s="1"/>
      <c r="H39" s="1"/>
      <c r="I39" s="280" t="s">
        <v>344</v>
      </c>
    </row>
    <row r="40" spans="1:9" ht="15">
      <c r="A40" s="68" t="s">
        <v>357</v>
      </c>
      <c r="B40" s="36"/>
      <c r="C40" s="36"/>
      <c r="D40" s="36"/>
      <c r="E40" s="36"/>
      <c r="F40" s="1"/>
      <c r="G40" s="1"/>
      <c r="H40" s="1"/>
      <c r="I40" s="283"/>
    </row>
    <row r="41" spans="1:9" ht="15">
      <c r="A41" s="68" t="s">
        <v>358</v>
      </c>
      <c r="B41" s="36"/>
      <c r="C41" s="36"/>
      <c r="D41" s="36"/>
      <c r="E41" s="36"/>
      <c r="F41" s="1"/>
      <c r="G41" s="1"/>
      <c r="H41" s="1"/>
      <c r="I41" s="283"/>
    </row>
    <row r="42" spans="1:9" ht="15">
      <c r="A42" s="68" t="s">
        <v>350</v>
      </c>
      <c r="B42" s="36"/>
      <c r="C42" s="36"/>
      <c r="D42" s="36"/>
      <c r="E42" s="36"/>
      <c r="F42" s="1"/>
      <c r="G42" s="1"/>
      <c r="H42" s="1"/>
      <c r="I42" s="283"/>
    </row>
    <row r="43" spans="1:9" ht="30.75" thickBot="1">
      <c r="A43" s="257" t="s">
        <v>361</v>
      </c>
      <c r="B43" s="40"/>
      <c r="C43" s="40"/>
      <c r="D43" s="40"/>
      <c r="E43" s="40"/>
      <c r="F43" s="231"/>
      <c r="G43" s="231"/>
      <c r="H43" s="231"/>
      <c r="I43" s="286"/>
    </row>
    <row r="44" spans="1:9" ht="15">
      <c r="A44" s="36"/>
      <c r="B44" s="36"/>
      <c r="C44" s="36"/>
      <c r="D44" s="36"/>
      <c r="E44" s="36"/>
      <c r="F44" s="1"/>
      <c r="G44" s="1"/>
      <c r="H44" s="1"/>
    </row>
    <row r="45" spans="1:9" ht="15">
      <c r="A45" s="281"/>
      <c r="B45" s="36"/>
      <c r="C45" s="36"/>
      <c r="D45" s="36"/>
      <c r="E45" s="36"/>
      <c r="F45" s="1"/>
      <c r="G45" s="1"/>
      <c r="H45" s="1"/>
    </row>
    <row r="46" spans="1:9" ht="15">
      <c r="A46" s="50"/>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row r="490" spans="1:8" ht="15">
      <c r="A490" s="36"/>
      <c r="B490" s="36"/>
      <c r="C490" s="36"/>
      <c r="D490" s="36"/>
      <c r="E490" s="36"/>
      <c r="F490" s="1"/>
    </row>
  </sheetData>
  <mergeCells count="1">
    <mergeCell ref="A1:I1"/>
  </mergeCells>
  <dataValidations count="1">
    <dataValidation type="list" allowBlank="1" showInputMessage="1" showErrorMessage="1" sqref="B34">
      <formula1>$I$30:$I$31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opLeftCell="A22" workbookViewId="0">
      <selection activeCell="I46" sqref="I46"/>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2" customWidth="1"/>
  </cols>
  <sheetData>
    <row r="1" spans="1:9" ht="15.75">
      <c r="A1" s="301" t="s">
        <v>313</v>
      </c>
      <c r="B1" s="301"/>
      <c r="C1" s="301"/>
      <c r="D1" s="301"/>
      <c r="E1" s="301"/>
      <c r="F1" s="301"/>
      <c r="G1" s="301"/>
      <c r="H1" s="301"/>
    </row>
    <row r="2" spans="1:9" ht="15">
      <c r="A2" s="246" t="s">
        <v>39</v>
      </c>
      <c r="B2" s="17">
        <v>6</v>
      </c>
      <c r="C2" s="17">
        <f>C4</f>
        <v>1</v>
      </c>
      <c r="D2" s="172">
        <f>D9</f>
        <v>1</v>
      </c>
      <c r="E2" s="172">
        <f>E14</f>
        <v>0</v>
      </c>
      <c r="F2" s="209">
        <f>F21</f>
        <v>0</v>
      </c>
      <c r="G2" s="209">
        <f>G25</f>
        <v>0</v>
      </c>
      <c r="H2" s="209">
        <f>H36</f>
        <v>1</v>
      </c>
      <c r="I2" s="254" t="str">
        <f>I40</f>
        <v>00</v>
      </c>
    </row>
    <row r="3" spans="1:9" ht="15">
      <c r="A3" s="247" t="s">
        <v>314</v>
      </c>
      <c r="B3" s="247"/>
      <c r="C3" s="248"/>
      <c r="D3" s="249"/>
      <c r="E3" s="249"/>
      <c r="F3" s="250"/>
      <c r="G3" s="250"/>
      <c r="H3" s="250"/>
      <c r="I3" s="250"/>
    </row>
    <row r="4" spans="1:9" ht="15">
      <c r="A4" s="174" t="s">
        <v>317</v>
      </c>
      <c r="B4" s="174"/>
      <c r="C4" s="202">
        <v>1</v>
      </c>
      <c r="D4" s="175"/>
      <c r="E4" s="175"/>
      <c r="F4" s="175"/>
      <c r="G4" s="175"/>
      <c r="H4" s="175"/>
    </row>
    <row r="5" spans="1:9" ht="15">
      <c r="A5" s="174" t="s">
        <v>318</v>
      </c>
      <c r="B5" s="174"/>
      <c r="C5" s="202">
        <v>2</v>
      </c>
      <c r="D5" s="175"/>
      <c r="E5" s="175"/>
      <c r="F5" s="175"/>
      <c r="G5" s="175"/>
      <c r="H5" s="175"/>
    </row>
    <row r="6" spans="1:9" ht="15">
      <c r="A6" s="174" t="s">
        <v>319</v>
      </c>
      <c r="B6" s="174"/>
      <c r="C6" s="202">
        <v>3</v>
      </c>
      <c r="D6" s="175"/>
      <c r="E6" s="175"/>
      <c r="F6" s="175"/>
      <c r="G6" s="175"/>
      <c r="H6" s="175"/>
    </row>
    <row r="7" spans="1:9" ht="15">
      <c r="A7" s="174" t="s">
        <v>320</v>
      </c>
      <c r="B7" s="174"/>
      <c r="C7" s="202">
        <v>4</v>
      </c>
      <c r="D7" s="175"/>
      <c r="E7" s="175"/>
      <c r="F7" s="175"/>
      <c r="G7" s="175"/>
      <c r="H7" s="175"/>
    </row>
    <row r="8" spans="1:9" ht="15">
      <c r="A8" s="247" t="s">
        <v>279</v>
      </c>
      <c r="B8" s="247"/>
      <c r="C8" s="248"/>
      <c r="D8" s="249"/>
      <c r="E8" s="249"/>
      <c r="F8" s="250"/>
      <c r="G8" s="250"/>
      <c r="H8" s="250"/>
      <c r="I8" s="250"/>
    </row>
    <row r="9" spans="1:9" ht="15">
      <c r="A9" s="174" t="s">
        <v>235</v>
      </c>
      <c r="B9" s="174"/>
      <c r="C9" s="202"/>
      <c r="D9" s="175">
        <v>1</v>
      </c>
      <c r="E9" s="175">
        <v>1</v>
      </c>
      <c r="F9" s="175">
        <v>1</v>
      </c>
      <c r="G9" s="175"/>
      <c r="H9" s="175"/>
    </row>
    <row r="10" spans="1:9" ht="15">
      <c r="A10" s="174" t="s">
        <v>232</v>
      </c>
      <c r="B10" s="174"/>
      <c r="C10" s="202"/>
      <c r="D10" s="175">
        <v>2</v>
      </c>
      <c r="E10" s="175">
        <v>2</v>
      </c>
      <c r="F10" s="175">
        <v>2</v>
      </c>
      <c r="G10" s="175"/>
      <c r="H10" s="175"/>
    </row>
    <row r="11" spans="1:9" ht="15">
      <c r="A11" s="174" t="s">
        <v>321</v>
      </c>
      <c r="B11" s="174"/>
      <c r="C11" s="202"/>
      <c r="D11" s="175">
        <v>3</v>
      </c>
      <c r="E11" s="175">
        <v>3</v>
      </c>
      <c r="F11" s="175">
        <v>3</v>
      </c>
      <c r="G11" s="175"/>
      <c r="H11" s="175"/>
    </row>
    <row r="12" spans="1:9" ht="15">
      <c r="A12" s="174" t="s">
        <v>322</v>
      </c>
      <c r="B12" s="174"/>
      <c r="C12" s="202"/>
      <c r="D12" s="175">
        <v>4</v>
      </c>
      <c r="E12" s="175">
        <v>4</v>
      </c>
      <c r="F12" s="175">
        <v>4</v>
      </c>
      <c r="G12" s="175"/>
      <c r="H12" s="175"/>
    </row>
    <row r="13" spans="1:9" ht="15">
      <c r="A13" s="247" t="s">
        <v>286</v>
      </c>
      <c r="B13" s="247"/>
      <c r="C13" s="248"/>
      <c r="D13" s="249"/>
      <c r="E13" s="249"/>
      <c r="F13" s="250"/>
      <c r="G13" s="250"/>
      <c r="H13" s="250"/>
      <c r="I13" s="250"/>
    </row>
    <row r="14" spans="1:9" ht="15">
      <c r="A14" s="174" t="s">
        <v>231</v>
      </c>
      <c r="B14" s="174"/>
      <c r="C14" s="202"/>
      <c r="D14" s="175"/>
      <c r="E14" s="175">
        <v>0</v>
      </c>
      <c r="F14" s="175">
        <v>0</v>
      </c>
      <c r="G14" s="175">
        <v>0</v>
      </c>
      <c r="H14" s="175"/>
      <c r="I14" s="192" t="s">
        <v>252</v>
      </c>
    </row>
    <row r="15" spans="1:9" ht="15">
      <c r="A15" s="174" t="s">
        <v>235</v>
      </c>
      <c r="B15" s="174"/>
      <c r="C15" s="202"/>
      <c r="D15" s="175"/>
      <c r="E15" s="175">
        <v>1</v>
      </c>
      <c r="F15" s="175">
        <v>1</v>
      </c>
      <c r="G15" s="175"/>
      <c r="H15" s="175"/>
    </row>
    <row r="16" spans="1:9" ht="15">
      <c r="A16" s="174" t="s">
        <v>232</v>
      </c>
      <c r="B16" s="174"/>
      <c r="C16" s="202"/>
      <c r="D16" s="175"/>
      <c r="E16" s="175">
        <v>2</v>
      </c>
      <c r="F16" s="175">
        <v>2</v>
      </c>
      <c r="G16" s="175"/>
      <c r="H16" s="175"/>
    </row>
    <row r="17" spans="1:9" ht="15">
      <c r="A17" s="174" t="s">
        <v>323</v>
      </c>
      <c r="B17" s="174"/>
      <c r="C17" s="202"/>
      <c r="D17" s="175"/>
      <c r="E17" s="175">
        <v>3</v>
      </c>
      <c r="F17" s="175">
        <v>3</v>
      </c>
      <c r="G17" s="175"/>
      <c r="H17" s="175"/>
    </row>
    <row r="18" spans="1:9" ht="15">
      <c r="A18" s="174" t="s">
        <v>321</v>
      </c>
      <c r="B18" s="174"/>
      <c r="C18" s="202"/>
      <c r="D18" s="175"/>
      <c r="E18" s="175">
        <v>4</v>
      </c>
      <c r="F18" s="175">
        <v>4</v>
      </c>
      <c r="G18" s="175"/>
      <c r="H18" s="175"/>
    </row>
    <row r="19" spans="1:9" ht="15">
      <c r="A19" s="174" t="s">
        <v>322</v>
      </c>
      <c r="B19" s="174"/>
      <c r="C19" s="202"/>
      <c r="D19" s="175"/>
      <c r="E19" s="175">
        <v>5</v>
      </c>
      <c r="F19" s="175">
        <v>5</v>
      </c>
      <c r="G19" s="175"/>
      <c r="H19" s="175"/>
    </row>
    <row r="20" spans="1:9" ht="15">
      <c r="A20" s="247" t="s">
        <v>282</v>
      </c>
      <c r="B20" s="247"/>
      <c r="C20" s="248"/>
      <c r="D20" s="249"/>
      <c r="E20" s="249"/>
      <c r="F20" s="250"/>
      <c r="G20" s="250"/>
      <c r="H20" s="250"/>
      <c r="I20" s="250"/>
    </row>
    <row r="21" spans="1:9" ht="15">
      <c r="A21" s="174" t="s">
        <v>231</v>
      </c>
      <c r="B21" s="174"/>
      <c r="C21" s="202"/>
      <c r="D21" s="175"/>
      <c r="E21" s="175"/>
      <c r="F21" s="175">
        <v>0</v>
      </c>
      <c r="G21" s="175"/>
      <c r="H21" s="175"/>
    </row>
    <row r="22" spans="1:9" ht="15">
      <c r="A22" s="174" t="s">
        <v>235</v>
      </c>
      <c r="B22" s="174"/>
      <c r="C22" s="202"/>
      <c r="D22" s="175"/>
      <c r="E22" s="175"/>
      <c r="F22" s="175">
        <v>1</v>
      </c>
      <c r="G22" s="175"/>
      <c r="H22" s="175"/>
    </row>
    <row r="23" spans="1:9" ht="15">
      <c r="A23" s="174" t="s">
        <v>237</v>
      </c>
      <c r="B23" s="174"/>
      <c r="C23" s="202"/>
      <c r="D23" s="175"/>
      <c r="E23" s="175"/>
      <c r="F23" s="175">
        <v>2</v>
      </c>
      <c r="G23" s="175"/>
      <c r="H23" s="175"/>
    </row>
    <row r="24" spans="1:9" ht="15">
      <c r="A24" s="247" t="s">
        <v>315</v>
      </c>
      <c r="B24" s="247"/>
      <c r="C24" s="248"/>
      <c r="D24" s="249"/>
      <c r="E24" s="249"/>
      <c r="F24" s="250"/>
      <c r="G24" s="250"/>
      <c r="H24" s="250"/>
      <c r="I24" s="250"/>
    </row>
    <row r="25" spans="1:9" ht="15">
      <c r="A25" s="174" t="s">
        <v>231</v>
      </c>
      <c r="B25" s="174"/>
      <c r="C25" s="202"/>
      <c r="D25" s="175"/>
      <c r="E25" s="175"/>
      <c r="F25" s="175"/>
      <c r="G25" s="190">
        <v>0</v>
      </c>
      <c r="H25" s="175"/>
    </row>
    <row r="26" spans="1:9" ht="15">
      <c r="A26" s="174" t="s">
        <v>329</v>
      </c>
      <c r="B26" s="174"/>
      <c r="C26" s="202"/>
      <c r="D26" s="175"/>
      <c r="E26" s="175"/>
      <c r="F26" s="175"/>
      <c r="G26" s="190">
        <v>1</v>
      </c>
      <c r="H26" s="175"/>
    </row>
    <row r="27" spans="1:9" ht="15">
      <c r="A27" s="174" t="s">
        <v>144</v>
      </c>
      <c r="B27" s="174"/>
      <c r="C27" s="202"/>
      <c r="D27" s="175"/>
      <c r="E27" s="175"/>
      <c r="F27" s="175"/>
      <c r="G27" s="190">
        <v>2</v>
      </c>
      <c r="H27" s="175"/>
    </row>
    <row r="28" spans="1:9" ht="15">
      <c r="A28" s="174" t="s">
        <v>330</v>
      </c>
      <c r="B28" s="174"/>
      <c r="C28" s="202"/>
      <c r="D28" s="175"/>
      <c r="E28" s="175"/>
      <c r="F28" s="175"/>
      <c r="G28" s="190">
        <v>3</v>
      </c>
      <c r="H28" s="175"/>
    </row>
    <row r="29" spans="1:9" ht="15">
      <c r="A29" s="174" t="s">
        <v>331</v>
      </c>
      <c r="B29" s="174"/>
      <c r="C29" s="202"/>
      <c r="D29" s="175"/>
      <c r="E29" s="175"/>
      <c r="F29" s="175"/>
      <c r="G29" s="190">
        <v>4</v>
      </c>
      <c r="H29" s="175"/>
    </row>
    <row r="30" spans="1:9" ht="15">
      <c r="A30" s="174" t="s">
        <v>332</v>
      </c>
      <c r="B30" s="174"/>
      <c r="C30" s="202"/>
      <c r="D30" s="175"/>
      <c r="E30" s="175"/>
      <c r="F30" s="175"/>
      <c r="G30" s="190">
        <v>5</v>
      </c>
      <c r="H30" s="175"/>
    </row>
    <row r="31" spans="1:9" ht="15">
      <c r="A31" s="174" t="s">
        <v>333</v>
      </c>
      <c r="B31" s="174"/>
      <c r="C31" s="202"/>
      <c r="D31" s="175"/>
      <c r="E31" s="175"/>
      <c r="F31" s="175"/>
      <c r="G31" s="190">
        <v>6</v>
      </c>
      <c r="H31" s="175"/>
    </row>
    <row r="32" spans="1:9" ht="15">
      <c r="A32" s="251" t="s">
        <v>334</v>
      </c>
      <c r="B32" s="174"/>
      <c r="C32" s="202"/>
      <c r="D32" s="175"/>
      <c r="E32" s="175"/>
      <c r="F32" s="175"/>
      <c r="G32" s="190"/>
      <c r="H32" s="175"/>
    </row>
    <row r="33" spans="1:9" ht="15">
      <c r="A33" s="251" t="s">
        <v>335</v>
      </c>
      <c r="B33" s="174"/>
      <c r="C33" s="202"/>
      <c r="D33" s="175"/>
      <c r="E33" s="175"/>
      <c r="F33" s="175"/>
      <c r="G33" s="190"/>
      <c r="H33" s="175"/>
    </row>
    <row r="34" spans="1:9" ht="15">
      <c r="A34" s="251" t="s">
        <v>336</v>
      </c>
      <c r="B34" s="174"/>
      <c r="C34" s="202"/>
      <c r="D34" s="175"/>
      <c r="E34" s="175"/>
      <c r="F34" s="175"/>
      <c r="G34" s="190"/>
      <c r="H34" s="175"/>
    </row>
    <row r="35" spans="1:9" ht="15">
      <c r="A35" s="247" t="s">
        <v>316</v>
      </c>
      <c r="B35" s="247"/>
      <c r="C35" s="248"/>
      <c r="D35" s="249"/>
      <c r="E35" s="249"/>
      <c r="F35" s="250"/>
      <c r="G35" s="250"/>
      <c r="H35" s="250"/>
      <c r="I35" s="250"/>
    </row>
    <row r="36" spans="1:9" ht="15">
      <c r="A36" s="174" t="s">
        <v>324</v>
      </c>
      <c r="B36" s="174"/>
      <c r="C36" s="202"/>
      <c r="D36" s="175"/>
      <c r="E36" s="175"/>
      <c r="F36" s="175"/>
      <c r="G36" s="175"/>
      <c r="H36" s="190">
        <v>1</v>
      </c>
    </row>
    <row r="37" spans="1:9" ht="15">
      <c r="A37" s="174" t="s">
        <v>325</v>
      </c>
      <c r="B37" s="174"/>
      <c r="C37" s="202"/>
      <c r="D37" s="175"/>
      <c r="E37" s="175"/>
      <c r="F37" s="175"/>
      <c r="G37" s="175"/>
      <c r="H37" s="190">
        <v>2</v>
      </c>
    </row>
    <row r="38" spans="1:9" ht="15">
      <c r="A38" s="36" t="s">
        <v>326</v>
      </c>
      <c r="B38" s="36"/>
      <c r="C38" s="36"/>
      <c r="D38" s="36"/>
      <c r="E38" s="36"/>
      <c r="F38" s="1"/>
      <c r="G38" s="1"/>
      <c r="H38" s="252">
        <v>3</v>
      </c>
    </row>
    <row r="39" spans="1:9" ht="15">
      <c r="A39" s="247" t="s">
        <v>293</v>
      </c>
      <c r="B39" s="247"/>
      <c r="C39" s="248"/>
      <c r="D39" s="249"/>
      <c r="E39" s="249"/>
      <c r="F39" s="250"/>
      <c r="G39" s="250"/>
      <c r="H39" s="250"/>
      <c r="I39" s="250"/>
    </row>
    <row r="40" spans="1:9" ht="15">
      <c r="A40" s="174" t="s">
        <v>231</v>
      </c>
      <c r="B40" s="174"/>
      <c r="C40" s="202"/>
      <c r="D40" s="175"/>
      <c r="E40" s="175"/>
      <c r="F40" s="175"/>
      <c r="G40" s="175"/>
      <c r="I40" s="192" t="s">
        <v>252</v>
      </c>
    </row>
    <row r="41" spans="1:9" ht="15">
      <c r="A41" s="174" t="s">
        <v>327</v>
      </c>
      <c r="B41" s="174"/>
      <c r="C41" s="202"/>
      <c r="D41" s="175"/>
      <c r="E41" s="175"/>
      <c r="F41" s="175"/>
      <c r="G41" s="175"/>
      <c r="I41" s="190" t="s">
        <v>328</v>
      </c>
    </row>
    <row r="42" spans="1:9" ht="15">
      <c r="A42" s="36" t="s">
        <v>337</v>
      </c>
      <c r="B42" s="36"/>
      <c r="C42" s="36"/>
      <c r="D42" s="36"/>
      <c r="E42" s="36"/>
      <c r="F42" s="1"/>
      <c r="G42" s="1"/>
      <c r="H42" s="1"/>
      <c r="I42" s="279" t="s">
        <v>343</v>
      </c>
    </row>
    <row r="43" spans="1:9" ht="15">
      <c r="A43" s="36" t="s">
        <v>338</v>
      </c>
      <c r="B43" s="36"/>
      <c r="C43" s="36"/>
      <c r="D43" s="36"/>
      <c r="E43" s="36"/>
      <c r="F43" s="1"/>
      <c r="G43" s="1"/>
      <c r="H43" s="1"/>
      <c r="I43" s="279" t="s">
        <v>344</v>
      </c>
    </row>
    <row r="44" spans="1:9" ht="15">
      <c r="A44" s="36" t="s">
        <v>339</v>
      </c>
      <c r="B44" s="36"/>
      <c r="C44" s="36"/>
      <c r="D44" s="36"/>
      <c r="E44" s="36"/>
      <c r="F44" s="1"/>
      <c r="G44" s="1"/>
      <c r="H44" s="1"/>
      <c r="I44" s="279" t="s">
        <v>345</v>
      </c>
    </row>
    <row r="45" spans="1:9" ht="15">
      <c r="A45" s="36" t="s">
        <v>340</v>
      </c>
      <c r="B45" s="36"/>
      <c r="C45" s="36"/>
      <c r="D45" s="36"/>
      <c r="E45" s="36"/>
      <c r="F45" s="1"/>
      <c r="G45" s="1"/>
      <c r="H45" s="1"/>
      <c r="I45" s="279" t="s">
        <v>346</v>
      </c>
    </row>
    <row r="46" spans="1:9" ht="15">
      <c r="A46" s="241" t="s">
        <v>341</v>
      </c>
      <c r="B46" s="36"/>
      <c r="C46" s="36"/>
      <c r="D46" s="36"/>
      <c r="E46" s="36"/>
      <c r="F46" s="1"/>
      <c r="G46" s="1"/>
      <c r="H46" s="1"/>
    </row>
    <row r="47" spans="1:9" ht="30">
      <c r="A47" s="253" t="s">
        <v>342</v>
      </c>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
      <c r="H84" s="1"/>
    </row>
    <row r="85" spans="1:8" ht="15">
      <c r="A85" s="36"/>
      <c r="B85" s="36"/>
      <c r="C85" s="36"/>
      <c r="D85" s="36"/>
      <c r="E85" s="36"/>
      <c r="F85" s="1"/>
      <c r="G85" s="1"/>
      <c r="H85" s="1"/>
    </row>
    <row r="86" spans="1:8" ht="15">
      <c r="A86" s="36"/>
      <c r="B86" s="36"/>
      <c r="C86" s="36"/>
      <c r="D86" s="36"/>
      <c r="E86" s="36"/>
      <c r="F86" s="1"/>
      <c r="G86" s="1"/>
      <c r="H86" s="1"/>
    </row>
    <row r="87" spans="1:8" ht="15">
      <c r="A87" s="36"/>
      <c r="B87" s="36"/>
      <c r="C87" s="36"/>
      <c r="D87" s="36"/>
      <c r="E87" s="36"/>
      <c r="F87" s="1"/>
      <c r="G87" s="1"/>
      <c r="H87" s="1"/>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c r="G485" s="175"/>
      <c r="H485" s="175"/>
    </row>
    <row r="486" spans="1:8" ht="15">
      <c r="A486" s="36"/>
      <c r="B486" s="36"/>
      <c r="C486" s="36"/>
      <c r="D486" s="36"/>
      <c r="E486" s="36"/>
      <c r="F486" s="1"/>
      <c r="G486" s="175"/>
      <c r="H486" s="175"/>
    </row>
    <row r="487" spans="1:8" ht="15">
      <c r="A487" s="36"/>
      <c r="B487" s="36"/>
      <c r="C487" s="36"/>
      <c r="D487" s="36"/>
      <c r="E487" s="36"/>
      <c r="F487" s="1"/>
      <c r="G487" s="175"/>
      <c r="H487" s="175"/>
    </row>
    <row r="488" spans="1:8" ht="15">
      <c r="A488" s="36"/>
      <c r="B488" s="36"/>
      <c r="C488" s="36"/>
      <c r="D488" s="36"/>
      <c r="E488" s="36"/>
      <c r="F488" s="1"/>
      <c r="G488" s="175"/>
      <c r="H488" s="175"/>
    </row>
    <row r="489" spans="1:8" ht="15">
      <c r="A489" s="36"/>
      <c r="B489" s="36"/>
      <c r="C489" s="36"/>
      <c r="D489" s="36"/>
      <c r="E489" s="36"/>
      <c r="F489" s="1"/>
    </row>
    <row r="490" spans="1:8" ht="15">
      <c r="A490" s="36"/>
      <c r="B490" s="36"/>
      <c r="C490" s="36"/>
      <c r="D490" s="36"/>
      <c r="E490" s="36"/>
      <c r="F490" s="1"/>
    </row>
    <row r="491" spans="1:8" ht="15">
      <c r="A491" s="36"/>
      <c r="B491" s="36"/>
      <c r="C491" s="36"/>
      <c r="D491" s="36"/>
      <c r="E491" s="36"/>
      <c r="F491" s="1"/>
    </row>
    <row r="492" spans="1:8" ht="15">
      <c r="A492" s="36"/>
      <c r="B492" s="36"/>
      <c r="C492" s="36"/>
      <c r="D492" s="36"/>
      <c r="E492" s="36"/>
      <c r="F492" s="1"/>
    </row>
    <row r="493" spans="1:8" ht="15">
      <c r="A493" s="36"/>
      <c r="B493" s="36"/>
      <c r="C493" s="36"/>
      <c r="D493" s="36"/>
      <c r="E493" s="36"/>
      <c r="F493" s="1"/>
    </row>
    <row r="494" spans="1:8" ht="15">
      <c r="A494" s="36"/>
      <c r="B494" s="36"/>
      <c r="C494" s="36"/>
      <c r="D494" s="36"/>
      <c r="E494" s="36"/>
      <c r="F494" s="1"/>
    </row>
  </sheetData>
  <mergeCells count="1">
    <mergeCell ref="A1:H1"/>
  </mergeCells>
  <dataValidations count="1">
    <dataValidation type="list" allowBlank="1" showInputMessage="1" showErrorMessage="1" sqref="B36 B40">
      <formula1>$I$36:$I$37</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opLeftCell="A10" workbookViewId="0">
      <selection activeCell="I18" sqref="I18"/>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2" customWidth="1"/>
  </cols>
  <sheetData>
    <row r="1" spans="1:9" ht="15.75">
      <c r="A1" s="301" t="s">
        <v>347</v>
      </c>
      <c r="B1" s="301"/>
      <c r="C1" s="301"/>
      <c r="D1" s="301"/>
      <c r="E1" s="301"/>
      <c r="F1" s="301"/>
      <c r="G1" s="301"/>
      <c r="H1" s="301"/>
      <c r="I1" s="301"/>
    </row>
    <row r="2" spans="1:9" ht="15">
      <c r="A2" s="246" t="s">
        <v>39</v>
      </c>
      <c r="B2" s="17">
        <v>8</v>
      </c>
      <c r="C2" s="17">
        <v>2</v>
      </c>
      <c r="D2" s="172">
        <f>D4</f>
        <v>1</v>
      </c>
      <c r="E2" s="172">
        <f>E9</f>
        <v>0</v>
      </c>
      <c r="F2" s="209">
        <f>F16</f>
        <v>0</v>
      </c>
      <c r="G2" s="209">
        <f>G20</f>
        <v>0</v>
      </c>
      <c r="H2" s="209">
        <f>H31</f>
        <v>1</v>
      </c>
      <c r="I2" s="254" t="str">
        <f>I35</f>
        <v>00</v>
      </c>
    </row>
    <row r="3" spans="1:9" ht="15">
      <c r="A3" s="247" t="s">
        <v>279</v>
      </c>
      <c r="B3" s="247"/>
      <c r="C3" s="248"/>
      <c r="D3" s="249"/>
      <c r="E3" s="249"/>
      <c r="F3" s="250"/>
      <c r="G3" s="250"/>
      <c r="H3" s="250"/>
      <c r="I3" s="250"/>
    </row>
    <row r="4" spans="1:9" ht="15">
      <c r="A4" s="174" t="s">
        <v>235</v>
      </c>
      <c r="B4" s="174"/>
      <c r="C4" s="202"/>
      <c r="D4" s="175">
        <v>1</v>
      </c>
      <c r="E4" s="175">
        <v>1</v>
      </c>
      <c r="F4" s="175">
        <v>1</v>
      </c>
      <c r="G4" s="175"/>
      <c r="H4" s="175"/>
      <c r="I4" s="175"/>
    </row>
    <row r="5" spans="1:9" ht="15">
      <c r="A5" s="174" t="s">
        <v>232</v>
      </c>
      <c r="B5" s="174"/>
      <c r="C5" s="202"/>
      <c r="D5" s="175">
        <v>2</v>
      </c>
      <c r="E5" s="175">
        <v>2</v>
      </c>
      <c r="F5" s="175">
        <v>2</v>
      </c>
      <c r="G5" s="175"/>
      <c r="H5" s="175"/>
      <c r="I5" s="175"/>
    </row>
    <row r="6" spans="1:9" ht="15">
      <c r="A6" s="174" t="s">
        <v>321</v>
      </c>
      <c r="B6" s="174"/>
      <c r="C6" s="202"/>
      <c r="D6" s="175">
        <v>3</v>
      </c>
      <c r="E6" s="175">
        <v>3</v>
      </c>
      <c r="F6" s="175">
        <v>3</v>
      </c>
      <c r="G6" s="175"/>
      <c r="H6" s="175"/>
      <c r="I6" s="175"/>
    </row>
    <row r="7" spans="1:9" ht="15">
      <c r="A7" s="174" t="s">
        <v>322</v>
      </c>
      <c r="B7" s="174"/>
      <c r="C7" s="202"/>
      <c r="D7" s="175">
        <v>4</v>
      </c>
      <c r="E7" s="175">
        <v>4</v>
      </c>
      <c r="F7" s="175">
        <v>4</v>
      </c>
      <c r="G7" s="175"/>
      <c r="H7" s="175"/>
      <c r="I7" s="175"/>
    </row>
    <row r="8" spans="1:9" ht="15">
      <c r="A8" s="247" t="s">
        <v>286</v>
      </c>
      <c r="B8" s="247"/>
      <c r="C8" s="248"/>
      <c r="D8" s="249"/>
      <c r="E8" s="249"/>
      <c r="F8" s="250"/>
      <c r="G8" s="250"/>
      <c r="H8" s="250"/>
      <c r="I8" s="250"/>
    </row>
    <row r="9" spans="1:9" ht="15">
      <c r="A9" s="174" t="s">
        <v>231</v>
      </c>
      <c r="B9" s="174"/>
      <c r="C9" s="202"/>
      <c r="D9" s="175"/>
      <c r="E9" s="175">
        <v>0</v>
      </c>
      <c r="F9" s="175">
        <v>0</v>
      </c>
      <c r="G9" s="175"/>
      <c r="H9" s="175"/>
      <c r="I9" s="175"/>
    </row>
    <row r="10" spans="1:9" ht="15">
      <c r="A10" s="174" t="s">
        <v>235</v>
      </c>
      <c r="B10" s="174"/>
      <c r="C10" s="202"/>
      <c r="D10" s="175"/>
      <c r="E10" s="175">
        <v>1</v>
      </c>
      <c r="F10" s="175">
        <v>1</v>
      </c>
      <c r="G10" s="175"/>
      <c r="H10" s="175"/>
      <c r="I10" s="175"/>
    </row>
    <row r="11" spans="1:9" ht="15">
      <c r="A11" s="174" t="s">
        <v>232</v>
      </c>
      <c r="B11" s="174"/>
      <c r="C11" s="202"/>
      <c r="D11" s="175"/>
      <c r="E11" s="175">
        <v>2</v>
      </c>
      <c r="F11" s="175">
        <v>2</v>
      </c>
      <c r="G11" s="175"/>
      <c r="H11" s="175"/>
      <c r="I11" s="175"/>
    </row>
    <row r="12" spans="1:9" ht="15">
      <c r="A12" s="174" t="s">
        <v>323</v>
      </c>
      <c r="B12" s="174"/>
      <c r="C12" s="202"/>
      <c r="D12" s="175"/>
      <c r="E12" s="175">
        <v>3</v>
      </c>
      <c r="F12" s="175">
        <v>3</v>
      </c>
      <c r="G12" s="175"/>
      <c r="H12" s="175"/>
      <c r="I12" s="175"/>
    </row>
    <row r="13" spans="1:9" ht="15">
      <c r="A13" s="174" t="s">
        <v>321</v>
      </c>
      <c r="B13" s="174"/>
      <c r="C13" s="202"/>
      <c r="D13" s="175"/>
      <c r="E13" s="175">
        <v>4</v>
      </c>
      <c r="F13" s="175">
        <v>4</v>
      </c>
      <c r="G13" s="175"/>
      <c r="H13" s="175"/>
      <c r="I13" s="175"/>
    </row>
    <row r="14" spans="1:9" ht="15">
      <c r="A14" s="174" t="s">
        <v>322</v>
      </c>
      <c r="B14" s="174"/>
      <c r="C14" s="202"/>
      <c r="D14" s="175"/>
      <c r="E14" s="175">
        <v>5</v>
      </c>
      <c r="F14" s="175">
        <v>5</v>
      </c>
      <c r="G14" s="175"/>
      <c r="H14" s="175"/>
      <c r="I14" s="175"/>
    </row>
    <row r="15" spans="1:9" ht="15">
      <c r="A15" s="247" t="s">
        <v>282</v>
      </c>
      <c r="B15" s="247"/>
      <c r="C15" s="248"/>
      <c r="D15" s="249"/>
      <c r="E15" s="249"/>
      <c r="F15" s="250"/>
      <c r="G15" s="250"/>
      <c r="H15" s="250"/>
      <c r="I15" s="250"/>
    </row>
    <row r="16" spans="1:9" ht="15">
      <c r="A16" s="174" t="s">
        <v>231</v>
      </c>
      <c r="B16" s="174"/>
      <c r="C16" s="202"/>
      <c r="D16" s="175"/>
      <c r="E16" s="175"/>
      <c r="F16" s="175">
        <v>0</v>
      </c>
      <c r="G16" s="175">
        <v>0</v>
      </c>
      <c r="H16" s="175"/>
      <c r="I16" s="190" t="str">
        <f>VLOOKUP(A16,MIC6000data!$A:$I,9,FALSE)</f>
        <v>00</v>
      </c>
    </row>
    <row r="17" spans="1:9" ht="15">
      <c r="A17" s="174" t="s">
        <v>235</v>
      </c>
      <c r="B17" s="174"/>
      <c r="C17" s="202"/>
      <c r="D17" s="175"/>
      <c r="E17" s="175"/>
      <c r="F17" s="175">
        <v>1</v>
      </c>
      <c r="G17" s="175"/>
      <c r="H17" s="175"/>
      <c r="I17" s="175"/>
    </row>
    <row r="18" spans="1:9" ht="15">
      <c r="A18" s="174" t="s">
        <v>237</v>
      </c>
      <c r="B18" s="174"/>
      <c r="C18" s="202"/>
      <c r="D18" s="175"/>
      <c r="E18" s="175"/>
      <c r="F18" s="175">
        <v>2</v>
      </c>
      <c r="G18" s="175"/>
      <c r="H18" s="175"/>
      <c r="I18" s="175"/>
    </row>
    <row r="19" spans="1:9" ht="15">
      <c r="A19" s="247" t="s">
        <v>315</v>
      </c>
      <c r="B19" s="247"/>
      <c r="C19" s="248"/>
      <c r="D19" s="249"/>
      <c r="E19" s="249"/>
      <c r="F19" s="250"/>
      <c r="G19" s="250"/>
      <c r="H19" s="250"/>
      <c r="I19" s="250"/>
    </row>
    <row r="20" spans="1:9" ht="15">
      <c r="A20" s="174" t="s">
        <v>231</v>
      </c>
      <c r="B20" s="174"/>
      <c r="C20" s="202"/>
      <c r="D20" s="175"/>
      <c r="E20" s="175"/>
      <c r="F20" s="175"/>
      <c r="G20" s="190">
        <v>0</v>
      </c>
      <c r="H20" s="175"/>
      <c r="I20" s="175"/>
    </row>
    <row r="21" spans="1:9" ht="15">
      <c r="A21" s="174" t="s">
        <v>329</v>
      </c>
      <c r="B21" s="174"/>
      <c r="C21" s="202"/>
      <c r="D21" s="175"/>
      <c r="E21" s="175"/>
      <c r="F21" s="175"/>
      <c r="G21" s="190">
        <v>1</v>
      </c>
      <c r="H21" s="175"/>
      <c r="I21" s="175"/>
    </row>
    <row r="22" spans="1:9" ht="15">
      <c r="A22" s="174" t="s">
        <v>143</v>
      </c>
      <c r="B22" s="174"/>
      <c r="C22" s="202"/>
      <c r="D22" s="175"/>
      <c r="E22" s="175"/>
      <c r="F22" s="175"/>
      <c r="G22" s="190">
        <v>2</v>
      </c>
      <c r="H22" s="175"/>
      <c r="I22" s="175"/>
    </row>
    <row r="23" spans="1:9" ht="15">
      <c r="A23" s="174" t="s">
        <v>330</v>
      </c>
      <c r="B23" s="174"/>
      <c r="C23" s="202"/>
      <c r="D23" s="175"/>
      <c r="E23" s="175"/>
      <c r="F23" s="175"/>
      <c r="G23" s="190">
        <v>3</v>
      </c>
      <c r="H23" s="175"/>
      <c r="I23" s="175"/>
    </row>
    <row r="24" spans="1:9" ht="15">
      <c r="A24" s="174" t="s">
        <v>331</v>
      </c>
      <c r="B24" s="174"/>
      <c r="C24" s="202"/>
      <c r="D24" s="175"/>
      <c r="E24" s="175"/>
      <c r="F24" s="175"/>
      <c r="G24" s="190">
        <v>4</v>
      </c>
      <c r="H24" s="175"/>
      <c r="I24" s="175"/>
    </row>
    <row r="25" spans="1:9" ht="15">
      <c r="A25" s="174" t="s">
        <v>332</v>
      </c>
      <c r="B25" s="174"/>
      <c r="C25" s="202"/>
      <c r="D25" s="175"/>
      <c r="E25" s="175"/>
      <c r="F25" s="175"/>
      <c r="G25" s="190">
        <v>5</v>
      </c>
      <c r="H25" s="175"/>
      <c r="I25" s="175"/>
    </row>
    <row r="26" spans="1:9" ht="15">
      <c r="A26" s="174" t="s">
        <v>333</v>
      </c>
      <c r="B26" s="174"/>
      <c r="C26" s="202"/>
      <c r="D26" s="175"/>
      <c r="E26" s="175"/>
      <c r="F26" s="175"/>
      <c r="G26" s="190">
        <v>6</v>
      </c>
      <c r="H26" s="175"/>
      <c r="I26" s="175"/>
    </row>
    <row r="27" spans="1:9" ht="15">
      <c r="A27" s="251" t="s">
        <v>348</v>
      </c>
      <c r="B27" s="174"/>
      <c r="C27" s="202"/>
      <c r="D27" s="175"/>
      <c r="E27" s="175"/>
      <c r="F27" s="175"/>
      <c r="G27" s="190"/>
      <c r="H27" s="175"/>
      <c r="I27" s="175"/>
    </row>
    <row r="28" spans="1:9" ht="15">
      <c r="A28" s="251" t="s">
        <v>349</v>
      </c>
      <c r="B28" s="174"/>
      <c r="C28" s="202"/>
      <c r="D28" s="175"/>
      <c r="E28" s="175"/>
      <c r="F28" s="175"/>
      <c r="G28" s="190"/>
      <c r="H28" s="175"/>
      <c r="I28" s="175"/>
    </row>
    <row r="29" spans="1:9" ht="15">
      <c r="A29" s="251" t="s">
        <v>350</v>
      </c>
      <c r="B29" s="174"/>
      <c r="C29" s="202"/>
      <c r="D29" s="175"/>
      <c r="E29" s="175"/>
      <c r="F29" s="175"/>
      <c r="G29" s="190"/>
      <c r="H29" s="175"/>
      <c r="I29" s="175"/>
    </row>
    <row r="30" spans="1:9" ht="15">
      <c r="A30" s="247" t="s">
        <v>316</v>
      </c>
      <c r="B30" s="247"/>
      <c r="C30" s="248"/>
      <c r="D30" s="249"/>
      <c r="E30" s="249"/>
      <c r="F30" s="250"/>
      <c r="G30" s="250"/>
      <c r="H30" s="250"/>
      <c r="I30" s="250"/>
    </row>
    <row r="31" spans="1:9" ht="15">
      <c r="A31" s="174" t="s">
        <v>324</v>
      </c>
      <c r="B31" s="174"/>
      <c r="C31" s="202"/>
      <c r="D31" s="175"/>
      <c r="E31" s="175"/>
      <c r="F31" s="175"/>
      <c r="G31" s="175"/>
      <c r="H31" s="190">
        <v>1</v>
      </c>
      <c r="I31" s="175"/>
    </row>
    <row r="32" spans="1:9" ht="15">
      <c r="A32" s="174" t="s">
        <v>325</v>
      </c>
      <c r="B32" s="174"/>
      <c r="C32" s="202"/>
      <c r="D32" s="175"/>
      <c r="E32" s="175"/>
      <c r="F32" s="175"/>
      <c r="G32" s="175"/>
      <c r="H32" s="190">
        <v>2</v>
      </c>
      <c r="I32" s="175"/>
    </row>
    <row r="33" spans="1:9" ht="15">
      <c r="A33" s="36" t="s">
        <v>326</v>
      </c>
      <c r="B33" s="174"/>
      <c r="C33" s="202"/>
      <c r="D33" s="175"/>
      <c r="E33" s="175"/>
      <c r="F33" s="175"/>
      <c r="G33" s="175"/>
      <c r="H33" s="252">
        <v>3</v>
      </c>
      <c r="I33" s="175"/>
    </row>
    <row r="34" spans="1:9" ht="15">
      <c r="A34" s="247" t="s">
        <v>293</v>
      </c>
      <c r="B34" s="247"/>
      <c r="C34" s="248"/>
      <c r="D34" s="249"/>
      <c r="E34" s="249"/>
      <c r="F34" s="250"/>
      <c r="G34" s="250"/>
      <c r="H34" s="250"/>
      <c r="I34" s="250"/>
    </row>
    <row r="35" spans="1:9" ht="15">
      <c r="A35" s="174" t="s">
        <v>231</v>
      </c>
      <c r="B35" s="174"/>
      <c r="C35" s="202"/>
      <c r="D35" s="175"/>
      <c r="E35" s="175"/>
      <c r="F35" s="175"/>
      <c r="G35" s="175"/>
      <c r="I35" s="190" t="str">
        <f>VLOOKUP(A35,MIC6000data!$A:$I,9,FALSE)</f>
        <v>00</v>
      </c>
    </row>
    <row r="36" spans="1:9" ht="15">
      <c r="A36" s="174" t="s">
        <v>327</v>
      </c>
      <c r="B36" s="174"/>
      <c r="C36" s="202"/>
      <c r="D36" s="175"/>
      <c r="E36" s="175"/>
      <c r="F36" s="175"/>
      <c r="G36" s="175"/>
      <c r="I36" s="190" t="s">
        <v>352</v>
      </c>
    </row>
    <row r="37" spans="1:9" ht="15">
      <c r="A37" s="36" t="s">
        <v>353</v>
      </c>
      <c r="B37" s="174"/>
      <c r="C37" s="202"/>
      <c r="D37" s="175"/>
      <c r="E37" s="175"/>
      <c r="F37" s="175"/>
      <c r="G37" s="175"/>
      <c r="I37" s="279" t="s">
        <v>128</v>
      </c>
    </row>
    <row r="38" spans="1:9" ht="15">
      <c r="A38" s="36" t="s">
        <v>354</v>
      </c>
      <c r="B38" s="174"/>
      <c r="C38" s="202"/>
      <c r="D38" s="175"/>
      <c r="E38" s="175"/>
      <c r="F38" s="175"/>
      <c r="G38" s="175"/>
      <c r="I38" s="279" t="s">
        <v>129</v>
      </c>
    </row>
    <row r="39" spans="1:9" ht="15">
      <c r="A39" s="36" t="s">
        <v>337</v>
      </c>
      <c r="B39" s="174"/>
      <c r="C39" s="202"/>
      <c r="D39" s="175"/>
      <c r="E39" s="175"/>
      <c r="F39" s="175"/>
      <c r="G39" s="175"/>
      <c r="I39" s="279" t="s">
        <v>343</v>
      </c>
    </row>
    <row r="40" spans="1:9" ht="15">
      <c r="A40" s="36" t="s">
        <v>338</v>
      </c>
      <c r="B40" s="174"/>
      <c r="C40" s="202"/>
      <c r="D40" s="175"/>
      <c r="E40" s="175"/>
      <c r="F40" s="175"/>
      <c r="G40" s="175"/>
      <c r="I40" s="279" t="s">
        <v>344</v>
      </c>
    </row>
    <row r="41" spans="1:9" ht="15">
      <c r="A41" s="241" t="s">
        <v>341</v>
      </c>
      <c r="B41" s="174"/>
      <c r="C41" s="202"/>
      <c r="D41" s="175"/>
      <c r="E41" s="175"/>
      <c r="F41" s="175"/>
      <c r="G41" s="175"/>
      <c r="I41" s="196"/>
    </row>
    <row r="42" spans="1:9" ht="30">
      <c r="A42" s="253" t="s">
        <v>351</v>
      </c>
      <c r="B42" s="174"/>
      <c r="C42" s="202"/>
      <c r="D42" s="175"/>
      <c r="E42" s="175"/>
      <c r="F42" s="175"/>
      <c r="G42" s="175"/>
      <c r="I42" s="196"/>
    </row>
    <row r="43" spans="1:9" ht="15">
      <c r="A43" s="36"/>
      <c r="B43" s="36"/>
      <c r="C43" s="36"/>
      <c r="D43" s="36"/>
      <c r="E43" s="36"/>
      <c r="F43" s="1"/>
      <c r="G43" s="1"/>
      <c r="H43" s="1"/>
    </row>
    <row r="44" spans="1:9" ht="15">
      <c r="A44" s="36"/>
      <c r="B44" s="36"/>
      <c r="C44" s="36"/>
      <c r="D44" s="36"/>
      <c r="E44" s="36"/>
      <c r="F44" s="1"/>
      <c r="G44" s="1"/>
      <c r="H44" s="1"/>
    </row>
    <row r="45" spans="1:9" ht="15">
      <c r="A45" s="36"/>
      <c r="B45" s="36"/>
      <c r="C45" s="36"/>
      <c r="D45" s="36"/>
      <c r="E45" s="36"/>
      <c r="F45" s="1"/>
      <c r="G45" s="1"/>
      <c r="H45" s="1"/>
    </row>
    <row r="46" spans="1:9" ht="15">
      <c r="A46" s="36"/>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75"/>
      <c r="H83" s="175"/>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sheetData>
  <mergeCells count="1">
    <mergeCell ref="A1:I1"/>
  </mergeCells>
  <dataValidations count="1">
    <dataValidation type="list" allowBlank="1" showInputMessage="1" showErrorMessage="1" sqref="B35">
      <formula1>$I$31:$I$32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658C640D19CF4B894659D392671A7E" ma:contentTypeVersion="0" ma:contentTypeDescription="Create a new document." ma:contentTypeScope="" ma:versionID="555ca9684541e2ff7fcaf089b7150a9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C6BE38-5F03-4195-BA6F-C2DC1488E8F7}">
  <ds:schemaRefs>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www.w3.org/XML/1998/namespace"/>
  </ds:schemaRefs>
</ds:datastoreItem>
</file>

<file path=customXml/itemProps2.xml><?xml version="1.0" encoding="utf-8"?>
<ds:datastoreItem xmlns:ds="http://schemas.openxmlformats.org/officeDocument/2006/customXml" ds:itemID="{13E38285-556F-4F96-B032-6FA011C03F88}">
  <ds:schemaRefs>
    <ds:schemaRef ds:uri="http://schemas.microsoft.com/sharepoint/v3/contenttype/forms"/>
  </ds:schemaRefs>
</ds:datastoreItem>
</file>

<file path=customXml/itemProps3.xml><?xml version="1.0" encoding="utf-8"?>
<ds:datastoreItem xmlns:ds="http://schemas.openxmlformats.org/officeDocument/2006/customXml" ds:itemID="{497AEA50-FB0B-4260-9BF7-611177891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Datavu5data</vt:lpstr>
      <vt:lpstr>Datavu7data</vt:lpstr>
      <vt:lpstr>MRC 5000</vt:lpstr>
      <vt:lpstr>MRC5000data</vt:lpstr>
      <vt:lpstr>MRC7000data</vt:lpstr>
      <vt:lpstr>mrc7700data</vt:lpstr>
      <vt:lpstr>MRC7800data</vt:lpstr>
      <vt:lpstr>MRC8000data</vt:lpstr>
      <vt:lpstr>VersaChartdata</vt:lpstr>
      <vt:lpstr>VersaEZdata</vt:lpstr>
      <vt:lpstr>3200data</vt:lpstr>
      <vt:lpstr>P1161data</vt:lpstr>
      <vt:lpstr>1160data</vt:lpstr>
      <vt:lpstr>1166data</vt:lpstr>
      <vt:lpstr>1460data</vt:lpstr>
      <vt:lpstr>MIC2000data</vt:lpstr>
      <vt:lpstr>MIC6000data</vt:lpstr>
      <vt:lpstr>MIC8200data</vt:lpstr>
    </vt:vector>
  </TitlesOfParts>
  <Company>SSI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Ronciere</dc:creator>
  <cp:lastModifiedBy>Chloe Garrett</cp:lastModifiedBy>
  <cp:lastPrinted>2009-02-10T16:07:56Z</cp:lastPrinted>
  <dcterms:created xsi:type="dcterms:W3CDTF">2003-12-22T22:18:10Z</dcterms:created>
  <dcterms:modified xsi:type="dcterms:W3CDTF">2012-05-16T12:39:33Z</dcterms:modified>
</cp:coreProperties>
</file>