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7" activeTab="7"/>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MRC 9000" sheetId="35" r:id="rId8"/>
    <sheet name="VersaChartdata" sheetId="48" state="hidden" r:id="rId9"/>
    <sheet name="VersaEZdata" sheetId="49" state="hidden" r:id="rId10"/>
    <sheet name="3200data" sheetId="50" state="hidden" r:id="rId11"/>
    <sheet name="P1161data" sheetId="51" state="hidden"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G24" i="53" l="1"/>
  <c r="G2" i="53" s="1"/>
  <c r="F2" i="53"/>
  <c r="E2" i="53"/>
  <c r="D2" i="53"/>
  <c r="C2" i="53"/>
  <c r="H2" i="52"/>
  <c r="G2" i="52"/>
  <c r="F2" i="52"/>
  <c r="E2" i="52"/>
  <c r="D2" i="52"/>
  <c r="C2" i="52"/>
  <c r="H2" i="51"/>
  <c r="G2" i="51"/>
  <c r="F2" i="51"/>
  <c r="E2" i="51"/>
  <c r="D2" i="51"/>
  <c r="C2" i="51"/>
  <c r="E14" i="50" l="1"/>
  <c r="D10" i="50"/>
  <c r="C4" i="50"/>
  <c r="C2" i="50" s="1"/>
  <c r="E2" i="50"/>
  <c r="D2" i="50" l="1"/>
  <c r="N47" i="49"/>
  <c r="M41" i="49"/>
  <c r="L38" i="49"/>
  <c r="L2" i="49" s="1"/>
  <c r="K35" i="49"/>
  <c r="J29" i="49"/>
  <c r="I23" i="49"/>
  <c r="G17" i="49"/>
  <c r="E12" i="49"/>
  <c r="D6" i="49"/>
  <c r="D2" i="49" s="1"/>
  <c r="N2" i="49"/>
  <c r="M2" i="49"/>
  <c r="K2" i="49"/>
  <c r="J2" i="49"/>
  <c r="I2" i="49"/>
  <c r="E2" i="49"/>
  <c r="C2" i="49"/>
  <c r="E14" i="35"/>
  <c r="E2" i="35" s="1"/>
  <c r="G21" i="35"/>
  <c r="G2" i="35" s="1"/>
  <c r="H27" i="35"/>
  <c r="H2" i="35" s="1"/>
  <c r="I34" i="35"/>
  <c r="I2" i="35" s="1"/>
  <c r="J42" i="35"/>
  <c r="J2" i="35" s="1"/>
  <c r="K48" i="35"/>
  <c r="K2" i="35" s="1"/>
  <c r="L53" i="35"/>
  <c r="L2" i="35" s="1"/>
  <c r="M56" i="35"/>
  <c r="M2" i="35" s="1"/>
  <c r="N62" i="35"/>
  <c r="N2" i="35" s="1"/>
  <c r="D8" i="35"/>
  <c r="D2" i="35" s="1"/>
  <c r="C4" i="35"/>
  <c r="C2" i="35" s="1"/>
  <c r="N2" i="48"/>
  <c r="M2" i="48"/>
  <c r="L2" i="48"/>
  <c r="K2" i="48"/>
  <c r="J2" i="48"/>
  <c r="I2" i="48"/>
  <c r="H2" i="48"/>
  <c r="G2" i="48"/>
  <c r="E2" i="48"/>
  <c r="D2" i="48"/>
  <c r="C2" i="48"/>
  <c r="AB53" i="35"/>
  <c r="AA48" i="35"/>
  <c r="Z42" i="35"/>
  <c r="Y34" i="35"/>
  <c r="Y2" i="35" s="1"/>
  <c r="X27" i="35"/>
  <c r="W21" i="35"/>
  <c r="S4" i="35"/>
  <c r="S2" i="35" s="1"/>
  <c r="AD2" i="35"/>
  <c r="AC2" i="35"/>
  <c r="AB2" i="35"/>
  <c r="AA2" i="35"/>
  <c r="Z2" i="35"/>
  <c r="X2" i="35"/>
  <c r="W2" i="35"/>
  <c r="U2" i="35"/>
  <c r="T2" i="35"/>
  <c r="M47" i="47"/>
  <c r="M2" i="47" s="1"/>
  <c r="H2" i="47"/>
  <c r="F2" i="47"/>
  <c r="D2" i="47"/>
  <c r="L2" i="47"/>
  <c r="K2" i="47"/>
  <c r="J2" i="47"/>
  <c r="I2" i="47"/>
  <c r="G2" i="47"/>
  <c r="E2" i="47"/>
  <c r="C2" i="47"/>
  <c r="G2" i="49" l="1"/>
  <c r="M50" i="46"/>
  <c r="M2" i="46"/>
  <c r="L2" i="46"/>
  <c r="K2" i="46"/>
  <c r="H2" i="46"/>
  <c r="G2" i="46"/>
  <c r="F2" i="46"/>
  <c r="E2" i="46"/>
  <c r="D2" i="46"/>
  <c r="C2" i="46"/>
  <c r="M56" i="45"/>
  <c r="M2" i="45"/>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<sst xmlns="http://schemas.openxmlformats.org/spreadsheetml/2006/main" count="942" uniqueCount="367">
  <si>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</si>
  <si>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</si>
  <si>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</si>
  <si>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</si>
  <si>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</si>
  <si>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</si>
  <si>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</si>
  <si>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</si>
  <si>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</si>
  <si>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</si>
  <si>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</si>
  <si>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</si>
  <si>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</si>
  <si>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</si>
  <si>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</si>
  <si>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</si>
  <si>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</si>
  <si>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</si>
  <si>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</si>
  <si>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</si>
  <si>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</si>
  <si>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</si>
  <si>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</si>
  <si>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</si>
  <si>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</si>
  <si>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</si>
  <si>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</si>
  <si>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</si>
  <si>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</si>
  <si>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</si>
  <si>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</si>
  <si>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</si>
  <si>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</si>
  <si>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</si>
  <si>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</si>
  <si>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</si>
  <si>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</si>
  <si>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</si>
  <si>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</si>
  <si>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</si>
  <si>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</si>
  <si>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</si>
  <si>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</si>
  <si>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</si>
  <si>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</si>
  <si>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</si>
  <si>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</si>
  <si>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</si>
  <si>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</si>
  <si>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</si>
  <si>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</si>
  <si>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</si>
  <si>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</si>
  <si>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</si>
  <si>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</si>
  <si>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</si>
  <si>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</si>
  <si>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</si>
  <si>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</si>
  <si>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</si>
  <si>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</si>
  <si>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</si>
  <si>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</si>
  <si>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</si>
  <si>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</si>
  <si>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</si>
  <si>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</si>
  <si>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</si>
  <si>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</si>
  <si>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</si>
  <si>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</si>
  <si>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</si>
  <si>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</si>
  <si>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</si>
  <si>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</si>
  <si>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</si>
  <si>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</si>
  <si>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</si>
  <si>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</si>
  <si>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</si>
  <si>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</si>
  <si>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</si>
  <si>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</si>
  <si>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</si>
  <si>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</si>
  <si>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</si>
  <si>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</si>
  <si>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</si>
  <si>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</si>
  <si>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</si>
  <si>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</si>
  <si>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</si>
  <si>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</si>
  <si>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</si>
  <si>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</si>
  <si>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</si>
  <si>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</si>
  <si>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</si>
  <si>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</si>
  <si>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</si>
  <si>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</si>
  <si>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</si>
  <si>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</si>
  <si>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</si>
  <si>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</si>
  <si>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</si>
  <si>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</si>
  <si>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</si>
  <si>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</si>
  <si>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</si>
  <si>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</si>
  <si>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</si>
  <si>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</si>
  <si>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</si>
  <si>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</si>
  <si>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</si>
  <si>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</si>
  <si>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</si>
  <si>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</si>
  <si>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</si>
  <si>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</si>
  <si>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</si>
  <si>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</si>
  <si>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</si>
  <si>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</si>
  <si>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</si>
  <si>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</si>
  <si>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</si>
  <si>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</si>
  <si>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</si>
  <si>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</si>
  <si>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</si>
  <si>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</si>
  <si>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</si>
  <si>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</si>
  <si>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</si>
  <si>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</si>
  <si>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</si>
  <si>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</si>
  <si>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</si>
  <si>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</si>
  <si>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</si>
  <si>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</si>
  <si>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</si>
  <si>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</si>
  <si>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</si>
  <si>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</si>
  <si>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</si>
  <si>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</si>
  <si>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</si>
  <si>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</si>
  <si>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</si>
  <si>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</si>
  <si>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</si>
  <si>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</si>
  <si>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</si>
  <si>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</si>
  <si>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</si>
  <si>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</si>
  <si>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</si>
  <si>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</si>
  <si>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</si>
  <si>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</si>
  <si>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</si>
  <si>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</si>
  <si>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</si>
  <si>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</si>
  <si>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</si>
  <si>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</si>
  <si>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</si>
  <si>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</si>
  <si>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</si>
  <si>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</si>
  <si>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</si>
  <si>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</si>
  <si>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</si>
  <si>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</si>
  <si>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</si>
  <si>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</si>
  <si>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</si>
  <si>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</si>
  <si>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</si>
  <si>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</si>
  <si>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</si>
  <si>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</si>
  <si>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</si>
  <si>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</si>
  <si>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</si>
  <si>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</si>
  <si>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</si>
  <si>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</si>
  <si>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</si>
  <si>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</si>
  <si>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</si>
  <si>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</si>
  <si>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</si>
  <si>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</si>
  <si>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</si>
  <si>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</si>
  <si>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</si>
  <si>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</si>
  <si>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</si>
  <si>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</si>
  <si>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</si>
  <si>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</si>
  <si>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</si>
  <si>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</si>
  <si>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</si>
  <si>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</si>
  <si>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</si>
  <si>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</si>
  <si>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</si>
  <si>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</si>
  <si>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</si>
  <si>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</si>
  <si>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</si>
  <si>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</si>
  <si>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</si>
  <si>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</si>
  <si>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</si>
  <si>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</si>
  <si>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</si>
  <si>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</si>
  <si>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</si>
  <si>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</si>
  <si>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</si>
  <si>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</si>
  <si>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</si>
  <si>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</si>
  <si>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</si>
  <si>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</si>
  <si>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</si>
  <si>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</si>
  <si>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</si>
  <si>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</si>
  <si>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</si>
  <si>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</si>
  <si>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</si>
  <si>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</si>
  <si>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</si>
  <si>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</si>
  <si>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</si>
  <si>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</si>
  <si>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</si>
  <si>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</si>
  <si>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</si>
  <si>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</si>
  <si>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</si>
  <si>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</si>
  <si>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</si>
  <si>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</si>
  <si>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</si>
  <si>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</si>
  <si>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</si>
  <si>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</si>
  <si>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</si>
  <si>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</si>
  <si>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</si>
  <si>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</si>
  <si>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</si>
  <si>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</si>
  <si>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</si>
  <si>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</si>
  <si>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</si>
  <si>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</si>
  <si>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</si>
  <si>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</si>
  <si>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</si>
  <si>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</si>
  <si>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</si>
  <si>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</si>
  <si>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</si>
  <si>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</si>
  <si>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</si>
  <si>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</si>
  <si>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</si>
  <si>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</si>
  <si>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</si>
  <si>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</si>
  <si>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</si>
  <si>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</si>
  <si>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</si>
  <si>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</si>
  <si>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</si>
  <si>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</si>
  <si>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</si>
  <si>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</si>
  <si>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</si>
  <si>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</si>
  <si>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</si>
  <si>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</si>
  <si>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</si>
  <si>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</si>
  <si>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</si>
  <si>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</si>
  <si>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</si>
  <si>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</si>
  <si>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</si>
  <si>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</si>
  <si>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</si>
  <si>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</si>
  <si>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</si>
  <si>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</si>
  <si>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</si>
  <si>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</si>
  <si>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</si>
  <si>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</si>
  <si>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</si>
  <si>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</si>
  <si>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</si>
  <si>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</si>
  <si>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</si>
  <si>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</si>
  <si>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</si>
  <si>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</si>
  <si>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</si>
  <si>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</si>
  <si>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</si>
  <si>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</si>
  <si>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</si>
  <si>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</si>
  <si>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</si>
  <si>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</si>
  <si>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</si>
  <si>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</si>
  <si>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</si>
  <si>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</si>
  <si>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</si>
  <si>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</si>
  <si>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</si>
  <si>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</si>
  <si>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</si>
  <si>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</si>
  <si>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</si>
  <si>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</si>
  <si>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</si>
  <si>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</si>
  <si>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</si>
  <si>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</si>
  <si>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</si>
  <si>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</si>
  <si>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</si>
  <si>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</si>
  <si>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</si>
  <si>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</si>
  <si>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</si>
  <si>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</si>
  <si>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</si>
  <si>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</si>
  <si>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</si>
  <si>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</si>
  <si>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</si>
  <si>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</si>
  <si>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</si>
  <si>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</si>
  <si>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MRC 9000 VersaChart    4 PEN COLOR RECORDER</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</si>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</sst>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02">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1" xfId="0" applyFont="1" applyFill="1" applyBorder="1"/>
    <xf numFmtId="0" fontId="94" fillId="36" borderId="61" xfId="0" applyFont="1" applyFill="1" applyBorder="1" applyAlignment="1">
      <alignment horizontal="center" vertical="center" wrapText="1"/>
    </xf>
    <xf numFmtId="0" fontId="94" fillId="36" borderId="61" xfId="0" applyFont="1" applyFill="1" applyBorder="1" applyAlignment="1">
      <alignment horizontal="center" vertical="center"/>
    </xf>
    <xf numFmtId="0" fontId="87" fillId="39" borderId="62" xfId="0" applyFont="1" applyFill="1" applyBorder="1"/>
    <xf numFmtId="0" fontId="87" fillId="39" borderId="62"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3"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2"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2"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1" xfId="0" applyFont="1" applyFill="1" applyBorder="1" applyAlignment="1">
      <alignment horizontal="center"/>
    </xf>
    <xf numFmtId="0" fontId="87" fillId="39" borderId="62"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4" xfId="0" applyFont="1" applyFill="1" applyBorder="1"/>
    <xf numFmtId="0" fontId="94" fillId="36" borderId="65" xfId="0" applyFont="1" applyFill="1" applyBorder="1" applyAlignment="1">
      <alignment horizontal="center" vertical="center"/>
    </xf>
    <xf numFmtId="0" fontId="87" fillId="39" borderId="66" xfId="0" applyFont="1" applyFill="1" applyBorder="1"/>
    <xf numFmtId="0" fontId="87" fillId="39" borderId="67" xfId="0" applyFont="1" applyFill="1" applyBorder="1" applyAlignment="1">
      <alignment horizontal="center" vertical="center"/>
    </xf>
    <xf numFmtId="0" fontId="87" fillId="39" borderId="57" xfId="0" applyFont="1" applyFill="1" applyBorder="1"/>
    <xf numFmtId="0" fontId="87" fillId="39" borderId="58"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0" xfId="0" applyFont="1" applyFill="1" applyBorder="1"/>
    <xf numFmtId="0" fontId="87" fillId="39" borderId="59"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8" xfId="0" applyFont="1" applyFill="1" applyBorder="1"/>
    <xf numFmtId="0" fontId="87" fillId="39" borderId="69" xfId="0" applyFont="1" applyFill="1" applyBorder="1"/>
    <xf numFmtId="0" fontId="87" fillId="39" borderId="69" xfId="0" applyFont="1" applyFill="1" applyBorder="1" applyAlignment="1">
      <alignment horizontal="center"/>
    </xf>
    <xf numFmtId="0" fontId="87" fillId="39" borderId="69" xfId="0" applyFont="1" applyFill="1" applyBorder="1" applyAlignment="1">
      <alignment horizontal="center" vertical="center"/>
    </xf>
    <xf numFmtId="49" fontId="87" fillId="39" borderId="70" xfId="0" applyNumberFormat="1" applyFont="1" applyFill="1" applyBorder="1" applyAlignment="1">
      <alignment horizontal="center" vertical="center"/>
    </xf>
    <xf numFmtId="0" fontId="90" fillId="0" borderId="0" xfId="0" applyFont="1"/>
    <xf numFmtId="0" fontId="87" fillId="39" borderId="71" xfId="0" applyFont="1" applyFill="1" applyBorder="1"/>
    <xf numFmtId="0" fontId="87" fillId="39" borderId="63" xfId="0" applyFont="1" applyFill="1" applyBorder="1" applyAlignment="1">
      <alignment horizontal="center"/>
    </xf>
    <xf numFmtId="0" fontId="87" fillId="39" borderId="72"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525780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5505450"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5762625" y="762000"/>
          <a:ext cx="0" cy="9525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6019800" y="762000"/>
          <a:ext cx="0" cy="1335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6543675" y="742950"/>
          <a:ext cx="0" cy="2676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6791325" y="766654"/>
          <a:ext cx="11076" cy="3043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6276975" y="752475"/>
          <a:ext cx="0" cy="2257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11" name="Line 11"/>
        <xdr:cNvSpPr>
          <a:spLocks noChangeShapeType="1"/>
        </xdr:cNvSpPr>
      </xdr:nvSpPr>
      <xdr:spPr bwMode="auto">
        <a:xfrm flipH="1">
          <a:off x="7296149" y="757128"/>
          <a:ext cx="20601" cy="38243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7543800" y="757128"/>
          <a:ext cx="30126" cy="4195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3" name="Line 11"/>
        <xdr:cNvSpPr>
          <a:spLocks noChangeShapeType="1"/>
        </xdr:cNvSpPr>
      </xdr:nvSpPr>
      <xdr:spPr bwMode="auto">
        <a:xfrm flipH="1">
          <a:off x="7810499" y="757128"/>
          <a:ext cx="20600" cy="455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5" name="Line 11"/>
        <xdr:cNvSpPr>
          <a:spLocks noChangeShapeType="1"/>
        </xdr:cNvSpPr>
      </xdr:nvSpPr>
      <xdr:spPr bwMode="auto">
        <a:xfrm>
          <a:off x="5772150" y="761999"/>
          <a:ext cx="0" cy="1704975"/>
        </a:xfrm>
        <a:prstGeom prst="line">
          <a:avLst/>
        </a:prstGeom>
        <a:noFill/>
        <a:ln w="9525">
          <a:solidFill>
            <a:srgbClr val="000000"/>
          </a:solidFill>
          <a:round/>
          <a:headEnd/>
          <a:tailEnd type="triangle" w="med" len="med"/>
        </a:ln>
      </xdr:spPr>
    </xdr:sp>
    <xdr:clientData/>
  </xdr:twoCellAnchor>
  <xdr:twoCellAnchor>
    <xdr:from>
      <xdr:col>18</xdr:col>
      <xdr:colOff>142875</xdr:colOff>
      <xdr:row>2</xdr:row>
      <xdr:rowOff>3101</xdr:rowOff>
    </xdr:from>
    <xdr:to>
      <xdr:col>18</xdr:col>
      <xdr:colOff>142875</xdr:colOff>
      <xdr:row>2</xdr:row>
      <xdr:rowOff>155801</xdr:rowOff>
    </xdr:to>
    <xdr:sp macro="" textlink="">
      <xdr:nvSpPr>
        <xdr:cNvPr id="16" name="Line 11"/>
        <xdr:cNvSpPr>
          <a:spLocks noChangeShapeType="1"/>
        </xdr:cNvSpPr>
      </xdr:nvSpPr>
      <xdr:spPr bwMode="auto">
        <a:xfrm>
          <a:off x="5257800" y="765101"/>
          <a:ext cx="0" cy="152700"/>
        </a:xfrm>
        <a:prstGeom prst="line">
          <a:avLst/>
        </a:prstGeom>
        <a:noFill/>
        <a:ln w="9525">
          <a:solidFill>
            <a:srgbClr val="000000"/>
          </a:solidFill>
          <a:round/>
          <a:headEnd/>
          <a:tailEnd type="triangle" w="med" len="med"/>
        </a:ln>
      </xdr:spPr>
    </xdr:sp>
    <xdr:clientData/>
  </xdr:twoCellAnchor>
  <xdr:twoCellAnchor>
    <xdr:from>
      <xdr:col>19</xdr:col>
      <xdr:colOff>133350</xdr:colOff>
      <xdr:row>2</xdr:row>
      <xdr:rowOff>0</xdr:rowOff>
    </xdr:from>
    <xdr:to>
      <xdr:col>19</xdr:col>
      <xdr:colOff>133350</xdr:colOff>
      <xdr:row>6</xdr:row>
      <xdr:rowOff>171450</xdr:rowOff>
    </xdr:to>
    <xdr:sp macro="" textlink="">
      <xdr:nvSpPr>
        <xdr:cNvPr id="17" name="Line 11"/>
        <xdr:cNvSpPr>
          <a:spLocks noChangeShapeType="1"/>
        </xdr:cNvSpPr>
      </xdr:nvSpPr>
      <xdr:spPr bwMode="auto">
        <a:xfrm>
          <a:off x="5505450" y="762000"/>
          <a:ext cx="0" cy="933450"/>
        </a:xfrm>
        <a:prstGeom prst="line">
          <a:avLst/>
        </a:prstGeom>
        <a:noFill/>
        <a:ln w="9525">
          <a:solidFill>
            <a:srgbClr val="000000"/>
          </a:solidFill>
          <a:round/>
          <a:headEnd/>
          <a:tailEnd type="triangle" w="med" len="med"/>
        </a:ln>
      </xdr:spPr>
    </xdr:sp>
    <xdr:clientData/>
  </xdr:twoCellAnchor>
  <xdr:twoCellAnchor>
    <xdr:from>
      <xdr:col>22</xdr:col>
      <xdr:colOff>133350</xdr:colOff>
      <xdr:row>2</xdr:row>
      <xdr:rowOff>0</xdr:rowOff>
    </xdr:from>
    <xdr:to>
      <xdr:col>22</xdr:col>
      <xdr:colOff>133350</xdr:colOff>
      <xdr:row>20</xdr:row>
      <xdr:rowOff>0</xdr:rowOff>
    </xdr:to>
    <xdr:sp macro="" textlink="">
      <xdr:nvSpPr>
        <xdr:cNvPr id="18" name="Line 11"/>
        <xdr:cNvSpPr>
          <a:spLocks noChangeShapeType="1"/>
        </xdr:cNvSpPr>
      </xdr:nvSpPr>
      <xdr:spPr bwMode="auto">
        <a:xfrm>
          <a:off x="6276975" y="762000"/>
          <a:ext cx="0" cy="3429000"/>
        </a:xfrm>
        <a:prstGeom prst="line">
          <a:avLst/>
        </a:prstGeom>
        <a:noFill/>
        <a:ln w="9525">
          <a:solidFill>
            <a:srgbClr val="000000"/>
          </a:solidFill>
          <a:round/>
          <a:headEnd/>
          <a:tailEnd type="triangle" w="med" len="med"/>
        </a:ln>
      </xdr:spPr>
    </xdr:sp>
    <xdr:clientData/>
  </xdr:twoCellAnchor>
  <xdr:twoCellAnchor>
    <xdr:from>
      <xdr:col>23</xdr:col>
      <xdr:colOff>133350</xdr:colOff>
      <xdr:row>2</xdr:row>
      <xdr:rowOff>0</xdr:rowOff>
    </xdr:from>
    <xdr:to>
      <xdr:col>23</xdr:col>
      <xdr:colOff>133350</xdr:colOff>
      <xdr:row>26</xdr:row>
      <xdr:rowOff>1500</xdr:rowOff>
    </xdr:to>
    <xdr:sp macro="" textlink="">
      <xdr:nvSpPr>
        <xdr:cNvPr id="19" name="Line 11"/>
        <xdr:cNvSpPr>
          <a:spLocks noChangeShapeType="1"/>
        </xdr:cNvSpPr>
      </xdr:nvSpPr>
      <xdr:spPr bwMode="auto">
        <a:xfrm>
          <a:off x="6534150" y="762000"/>
          <a:ext cx="0" cy="4573500"/>
        </a:xfrm>
        <a:prstGeom prst="line">
          <a:avLst/>
        </a:prstGeom>
        <a:noFill/>
        <a:ln w="9525">
          <a:solidFill>
            <a:srgbClr val="000000"/>
          </a:solidFill>
          <a:round/>
          <a:headEnd/>
          <a:tailEnd type="triangle" w="med" len="med"/>
        </a:ln>
      </xdr:spPr>
    </xdr:sp>
    <xdr:clientData/>
  </xdr:twoCellAnchor>
  <xdr:twoCellAnchor>
    <xdr:from>
      <xdr:col>25</xdr:col>
      <xdr:colOff>142875</xdr:colOff>
      <xdr:row>1</xdr:row>
      <xdr:rowOff>171450</xdr:rowOff>
    </xdr:from>
    <xdr:to>
      <xdr:col>25</xdr:col>
      <xdr:colOff>142875</xdr:colOff>
      <xdr:row>40</xdr:row>
      <xdr:rowOff>180975</xdr:rowOff>
    </xdr:to>
    <xdr:sp macro="" textlink="">
      <xdr:nvSpPr>
        <xdr:cNvPr id="20" name="Line 11"/>
        <xdr:cNvSpPr>
          <a:spLocks noChangeShapeType="1"/>
        </xdr:cNvSpPr>
      </xdr:nvSpPr>
      <xdr:spPr bwMode="auto">
        <a:xfrm>
          <a:off x="7058025" y="742950"/>
          <a:ext cx="0" cy="7439025"/>
        </a:xfrm>
        <a:prstGeom prst="line">
          <a:avLst/>
        </a:prstGeom>
        <a:noFill/>
        <a:ln w="9525">
          <a:solidFill>
            <a:srgbClr val="000000"/>
          </a:solidFill>
          <a:round/>
          <a:headEnd/>
          <a:tailEnd type="triangle" w="med" len="med"/>
        </a:ln>
      </xdr:spPr>
    </xdr:sp>
    <xdr:clientData/>
  </xdr:twoCellAnchor>
  <xdr:twoCellAnchor>
    <xdr:from>
      <xdr:col>26</xdr:col>
      <xdr:colOff>133350</xdr:colOff>
      <xdr:row>2</xdr:row>
      <xdr:rowOff>4654</xdr:rowOff>
    </xdr:from>
    <xdr:to>
      <xdr:col>26</xdr:col>
      <xdr:colOff>144426</xdr:colOff>
      <xdr:row>47</xdr:row>
      <xdr:rowOff>0</xdr:rowOff>
    </xdr:to>
    <xdr:sp macro="" textlink="">
      <xdr:nvSpPr>
        <xdr:cNvPr id="21" name="Line 11"/>
        <xdr:cNvSpPr>
          <a:spLocks noChangeShapeType="1"/>
        </xdr:cNvSpPr>
      </xdr:nvSpPr>
      <xdr:spPr bwMode="auto">
        <a:xfrm flipH="1">
          <a:off x="7305675" y="766654"/>
          <a:ext cx="11076" cy="8567846"/>
        </a:xfrm>
        <a:prstGeom prst="line">
          <a:avLst/>
        </a:prstGeom>
        <a:noFill/>
        <a:ln w="9525">
          <a:solidFill>
            <a:srgbClr val="000000"/>
          </a:solidFill>
          <a:round/>
          <a:headEnd/>
          <a:tailEnd type="triangle" w="med" len="med"/>
        </a:ln>
      </xdr:spPr>
    </xdr:sp>
    <xdr:clientData/>
  </xdr:twoCellAnchor>
  <xdr:twoCellAnchor>
    <xdr:from>
      <xdr:col>24</xdr:col>
      <xdr:colOff>133350</xdr:colOff>
      <xdr:row>1</xdr:row>
      <xdr:rowOff>180975</xdr:rowOff>
    </xdr:from>
    <xdr:to>
      <xdr:col>24</xdr:col>
      <xdr:colOff>133350</xdr:colOff>
      <xdr:row>32</xdr:row>
      <xdr:rowOff>152400</xdr:rowOff>
    </xdr:to>
    <xdr:sp macro="" textlink="">
      <xdr:nvSpPr>
        <xdr:cNvPr id="22" name="Line 11"/>
        <xdr:cNvSpPr>
          <a:spLocks noChangeShapeType="1"/>
        </xdr:cNvSpPr>
      </xdr:nvSpPr>
      <xdr:spPr bwMode="auto">
        <a:xfrm>
          <a:off x="6791325" y="752475"/>
          <a:ext cx="0" cy="5876925"/>
        </a:xfrm>
        <a:prstGeom prst="line">
          <a:avLst/>
        </a:prstGeom>
        <a:noFill/>
        <a:ln w="9525">
          <a:solidFill>
            <a:srgbClr val="000000"/>
          </a:solidFill>
          <a:round/>
          <a:headEnd/>
          <a:tailEnd type="triangle" w="med" len="med"/>
        </a:ln>
      </xdr:spPr>
    </xdr:sp>
    <xdr:clientData/>
  </xdr:twoCellAnchor>
  <xdr:twoCellAnchor>
    <xdr:from>
      <xdr:col>27</xdr:col>
      <xdr:colOff>123824</xdr:colOff>
      <xdr:row>1</xdr:row>
      <xdr:rowOff>185628</xdr:rowOff>
    </xdr:from>
    <xdr:to>
      <xdr:col>27</xdr:col>
      <xdr:colOff>144425</xdr:colOff>
      <xdr:row>52</xdr:row>
      <xdr:rowOff>9525</xdr:rowOff>
    </xdr:to>
    <xdr:sp macro="" textlink="">
      <xdr:nvSpPr>
        <xdr:cNvPr id="23" name="Line 11"/>
        <xdr:cNvSpPr>
          <a:spLocks noChangeShapeType="1"/>
        </xdr:cNvSpPr>
      </xdr:nvSpPr>
      <xdr:spPr bwMode="auto">
        <a:xfrm flipH="1">
          <a:off x="7553324" y="757128"/>
          <a:ext cx="20601" cy="9548922"/>
        </a:xfrm>
        <a:prstGeom prst="line">
          <a:avLst/>
        </a:prstGeom>
        <a:noFill/>
        <a:ln w="9525">
          <a:solidFill>
            <a:srgbClr val="000000"/>
          </a:solidFill>
          <a:round/>
          <a:headEnd/>
          <a:tailEnd type="triangle" w="med" len="med"/>
        </a:ln>
      </xdr:spPr>
    </xdr:sp>
    <xdr:clientData/>
  </xdr:twoCellAnchor>
  <xdr:twoCellAnchor>
    <xdr:from>
      <xdr:col>28</xdr:col>
      <xdr:colOff>114300</xdr:colOff>
      <xdr:row>1</xdr:row>
      <xdr:rowOff>185628</xdr:rowOff>
    </xdr:from>
    <xdr:to>
      <xdr:col>28</xdr:col>
      <xdr:colOff>144426</xdr:colOff>
      <xdr:row>55</xdr:row>
      <xdr:rowOff>0</xdr:rowOff>
    </xdr:to>
    <xdr:sp macro="" textlink="">
      <xdr:nvSpPr>
        <xdr:cNvPr id="24" name="Line 11"/>
        <xdr:cNvSpPr>
          <a:spLocks noChangeShapeType="1"/>
        </xdr:cNvSpPr>
      </xdr:nvSpPr>
      <xdr:spPr bwMode="auto">
        <a:xfrm flipH="1">
          <a:off x="7800975" y="757128"/>
          <a:ext cx="30126" cy="10110897"/>
        </a:xfrm>
        <a:prstGeom prst="line">
          <a:avLst/>
        </a:prstGeom>
        <a:noFill/>
        <a:ln w="9525">
          <a:solidFill>
            <a:srgbClr val="000000"/>
          </a:solidFill>
          <a:round/>
          <a:headEnd/>
          <a:tailEnd type="triangle" w="med" len="med"/>
        </a:ln>
      </xdr:spPr>
    </xdr:sp>
    <xdr:clientData/>
  </xdr:twoCellAnchor>
  <xdr:twoCellAnchor>
    <xdr:from>
      <xdr:col>29</xdr:col>
      <xdr:colOff>123824</xdr:colOff>
      <xdr:row>1</xdr:row>
      <xdr:rowOff>185628</xdr:rowOff>
    </xdr:from>
    <xdr:to>
      <xdr:col>29</xdr:col>
      <xdr:colOff>144424</xdr:colOff>
      <xdr:row>60</xdr:row>
      <xdr:rowOff>171450</xdr:rowOff>
    </xdr:to>
    <xdr:sp macro="" textlink="">
      <xdr:nvSpPr>
        <xdr:cNvPr id="25" name="Line 11"/>
        <xdr:cNvSpPr>
          <a:spLocks noChangeShapeType="1"/>
        </xdr:cNvSpPr>
      </xdr:nvSpPr>
      <xdr:spPr bwMode="auto">
        <a:xfrm flipH="1">
          <a:off x="8067674" y="757128"/>
          <a:ext cx="20600" cy="11234847"/>
        </a:xfrm>
        <a:prstGeom prst="line">
          <a:avLst/>
        </a:prstGeom>
        <a:noFill/>
        <a:ln w="9525">
          <a:solidFill>
            <a:srgbClr val="000000"/>
          </a:solidFill>
          <a:round/>
          <a:headEnd/>
          <a:tailEnd type="triangle" w="med" len="med"/>
        </a:ln>
      </xdr:spPr>
    </xdr:sp>
    <xdr:clientData/>
  </xdr:twoCellAnchor>
  <xdr:twoCellAnchor>
    <xdr:from>
      <xdr:col>20</xdr:col>
      <xdr:colOff>142875</xdr:colOff>
      <xdr:row>1</xdr:row>
      <xdr:rowOff>190499</xdr:rowOff>
    </xdr:from>
    <xdr:to>
      <xdr:col>20</xdr:col>
      <xdr:colOff>142875</xdr:colOff>
      <xdr:row>12</xdr:row>
      <xdr:rowOff>180974</xdr:rowOff>
    </xdr:to>
    <xdr:sp macro="" textlink="">
      <xdr:nvSpPr>
        <xdr:cNvPr id="26" name="Line 11"/>
        <xdr:cNvSpPr>
          <a:spLocks noChangeShapeType="1"/>
        </xdr:cNvSpPr>
      </xdr:nvSpPr>
      <xdr:spPr bwMode="auto">
        <a:xfrm>
          <a:off x="5772150" y="761999"/>
          <a:ext cx="0" cy="2085975"/>
        </a:xfrm>
        <a:prstGeom prst="line">
          <a:avLst/>
        </a:prstGeom>
        <a:noFill/>
        <a:ln w="9525">
          <a:solidFill>
            <a:srgbClr val="000000"/>
          </a:solidFill>
          <a:round/>
          <a:headEnd/>
          <a:tailEnd type="triangle" w="med" len="med"/>
        </a:ln>
      </xdr:spPr>
    </xdr:sp>
    <xdr:clientData/>
  </xdr:twoCellAnchor>
  <xdr:twoCellAnchor editAs="oneCell">
    <xdr:from>
      <xdr:col>9</xdr:col>
      <xdr:colOff>9525</xdr:colOff>
      <xdr:row>0</xdr:row>
      <xdr:rowOff>161925</xdr:rowOff>
    </xdr:from>
    <xdr:to>
      <xdr:col>13</xdr:col>
      <xdr:colOff>190500</xdr:colOff>
      <xdr:row>0</xdr:row>
      <xdr:rowOff>428054</xdr:rowOff>
    </xdr:to>
    <xdr:pic>
      <xdr:nvPicPr>
        <xdr:cNvPr id="27" name="Picture 26" descr="Partlow%20UPDATED%20low.jpg"/>
        <xdr:cNvPicPr>
          <a:picLocks noChangeAspect="1"/>
        </xdr:cNvPicPr>
      </xdr:nvPicPr>
      <xdr:blipFill>
        <a:blip xmlns:r="http://schemas.openxmlformats.org/officeDocument/2006/relationships" r:embed="rId1" cstate="print"/>
        <a:stretch>
          <a:fillRect/>
        </a:stretch>
      </xdr:blipFill>
      <xdr:spPr>
        <a:xfrm>
          <a:off x="6924675" y="161925"/>
          <a:ext cx="1209675" cy="2661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88" t="s">
        <v>46</v>
      </c>
      <c r="B1" s="289"/>
      <c r="C1" s="289"/>
      <c r="D1" s="289"/>
      <c r="E1" s="289"/>
      <c r="F1" s="289"/>
      <c r="G1" s="289"/>
      <c r="H1" s="290"/>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291" t="s">
        <v>210</v>
      </c>
      <c r="B1" s="292"/>
      <c r="C1" s="292"/>
      <c r="D1" s="292"/>
      <c r="E1" s="292"/>
      <c r="F1" s="292"/>
      <c r="G1" s="292"/>
      <c r="H1" s="292"/>
      <c r="I1" s="292"/>
      <c r="J1" s="292"/>
      <c r="K1" s="292"/>
      <c r="L1" s="292"/>
      <c r="M1" s="292"/>
      <c r="N1" s="293"/>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8"/>
    </row>
    <row r="43" spans="1:14">
      <c r="A43" s="80" t="s">
        <v>204</v>
      </c>
      <c r="B43" s="90"/>
      <c r="C43" s="90"/>
      <c r="D43" s="90"/>
      <c r="E43" s="90"/>
      <c r="F43" s="90"/>
      <c r="G43" s="90"/>
      <c r="H43" s="90"/>
      <c r="I43" s="90"/>
      <c r="J43" s="90"/>
      <c r="K43" s="88"/>
      <c r="L43" s="81"/>
      <c r="M43" s="81">
        <v>3</v>
      </c>
      <c r="N43" s="138"/>
    </row>
    <row r="44" spans="1:14">
      <c r="A44" s="80" t="s">
        <v>205</v>
      </c>
      <c r="B44" s="90"/>
      <c r="C44" s="90"/>
      <c r="D44" s="90"/>
      <c r="E44" s="90"/>
      <c r="F44" s="90"/>
      <c r="G44" s="90"/>
      <c r="H44" s="90"/>
      <c r="I44" s="90"/>
      <c r="J44" s="90"/>
      <c r="K44" s="88"/>
      <c r="L44" s="81"/>
      <c r="M44" s="81">
        <v>4</v>
      </c>
      <c r="N44" s="138"/>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0"/>
      <c r="M47" s="140"/>
      <c r="N47" s="141">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294" t="s">
        <v>229</v>
      </c>
      <c r="B1" s="294"/>
      <c r="C1" s="294"/>
      <c r="D1" s="294"/>
      <c r="E1" s="294"/>
    </row>
    <row r="2" spans="1:5" ht="15">
      <c r="A2" s="148" t="s">
        <v>39</v>
      </c>
      <c r="B2" s="169">
        <v>3200</v>
      </c>
      <c r="C2" s="149" t="str">
        <f>C4</f>
        <v>00</v>
      </c>
      <c r="D2" s="149">
        <f>D10</f>
        <v>0</v>
      </c>
      <c r="E2" s="149">
        <f>E14</f>
        <v>0</v>
      </c>
    </row>
    <row r="3" spans="1:5" ht="15">
      <c r="A3" s="150" t="s">
        <v>211</v>
      </c>
      <c r="B3" s="63"/>
      <c r="C3" s="152"/>
      <c r="D3" s="151"/>
      <c r="E3" s="151"/>
    </row>
    <row r="4" spans="1:5" ht="15">
      <c r="A4" s="153" t="s">
        <v>212</v>
      </c>
      <c r="B4" s="153"/>
      <c r="C4" s="154" t="str">
        <f>VLOOKUP(A4,[21]N2300data!A:F,4,FALSE)</f>
        <v>00</v>
      </c>
      <c r="D4" s="62"/>
      <c r="E4" s="62"/>
    </row>
    <row r="5" spans="1:5" ht="15">
      <c r="A5" s="155" t="s">
        <v>213</v>
      </c>
      <c r="B5" s="155"/>
      <c r="C5" s="156" t="s">
        <v>214</v>
      </c>
      <c r="D5" s="157"/>
      <c r="E5" s="157"/>
    </row>
    <row r="6" spans="1:5" ht="15">
      <c r="A6" s="158" t="s">
        <v>215</v>
      </c>
      <c r="B6" s="158"/>
      <c r="C6" s="159" t="s">
        <v>216</v>
      </c>
      <c r="D6" s="160"/>
      <c r="E6" s="160"/>
    </row>
    <row r="7" spans="1:5" ht="15">
      <c r="A7" s="158" t="s">
        <v>217</v>
      </c>
      <c r="B7" s="158"/>
      <c r="C7" s="159" t="s">
        <v>218</v>
      </c>
      <c r="D7" s="160"/>
      <c r="E7" s="160"/>
    </row>
    <row r="8" spans="1:5" ht="15">
      <c r="A8" s="161" t="s">
        <v>219</v>
      </c>
      <c r="B8" s="161"/>
      <c r="C8" s="162" t="s">
        <v>220</v>
      </c>
      <c r="D8" s="163"/>
      <c r="E8" s="163"/>
    </row>
    <row r="9" spans="1:5" ht="15">
      <c r="A9" s="150" t="s">
        <v>121</v>
      </c>
      <c r="B9" s="63"/>
      <c r="C9" s="152"/>
      <c r="D9" s="151"/>
      <c r="E9" s="151"/>
    </row>
    <row r="10" spans="1:5" ht="15">
      <c r="A10" s="62" t="s">
        <v>221</v>
      </c>
      <c r="B10" s="62"/>
      <c r="C10" s="62"/>
      <c r="D10" s="44">
        <f>VLOOKUP(A10,[21]N2300data!A:F,5,FALSE)</f>
        <v>0</v>
      </c>
      <c r="E10" s="62"/>
    </row>
    <row r="11" spans="1:5" ht="15">
      <c r="A11" s="157" t="s">
        <v>222</v>
      </c>
      <c r="B11" s="164"/>
      <c r="C11" s="164"/>
      <c r="D11" s="165">
        <v>1</v>
      </c>
      <c r="E11" s="164"/>
    </row>
    <row r="12" spans="1:5" ht="15">
      <c r="A12" s="163" t="s">
        <v>223</v>
      </c>
      <c r="B12" s="166"/>
      <c r="C12" s="166"/>
      <c r="D12" s="167">
        <v>2</v>
      </c>
      <c r="E12" s="166"/>
    </row>
    <row r="13" spans="1:5" ht="15">
      <c r="A13" s="150" t="s">
        <v>224</v>
      </c>
      <c r="B13" s="63"/>
      <c r="C13" s="152"/>
      <c r="D13" s="151"/>
      <c r="E13" s="151"/>
    </row>
    <row r="14" spans="1:5" ht="15">
      <c r="A14" s="62" t="s">
        <v>225</v>
      </c>
      <c r="B14" s="62"/>
      <c r="C14" s="62"/>
      <c r="D14" s="62"/>
      <c r="E14" s="44">
        <f>VLOOKUP(A14,[21]N2300data!A:F,6,FALSE)</f>
        <v>0</v>
      </c>
    </row>
    <row r="15" spans="1:5" ht="15">
      <c r="A15" s="157" t="s">
        <v>226</v>
      </c>
      <c r="B15" s="157"/>
      <c r="C15" s="157"/>
      <c r="D15" s="157"/>
      <c r="E15" s="165">
        <v>1</v>
      </c>
    </row>
    <row r="16" spans="1:5" ht="15">
      <c r="A16" s="160" t="s">
        <v>227</v>
      </c>
      <c r="B16" s="160"/>
      <c r="C16" s="160"/>
      <c r="D16" s="160"/>
      <c r="E16" s="168">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07" t="s">
        <v>243</v>
      </c>
      <c r="B1" s="207"/>
      <c r="C1" s="207"/>
      <c r="D1" s="207"/>
      <c r="E1" s="207"/>
      <c r="F1" s="207"/>
      <c r="G1" s="207"/>
      <c r="H1" s="207"/>
    </row>
    <row r="2" spans="1:8" ht="15">
      <c r="A2" s="171" t="s">
        <v>39</v>
      </c>
      <c r="B2" s="208" t="s">
        <v>249</v>
      </c>
      <c r="C2" s="17">
        <f>C4</f>
        <v>1161</v>
      </c>
      <c r="D2" s="172">
        <f>D8</f>
        <v>1</v>
      </c>
      <c r="E2" s="172">
        <f>E10</f>
        <v>0</v>
      </c>
      <c r="F2" s="173">
        <f>F16</f>
        <v>0</v>
      </c>
      <c r="G2" s="173">
        <f>G22</f>
        <v>0</v>
      </c>
      <c r="H2" s="173" t="str">
        <f>H35</f>
        <v>00</v>
      </c>
    </row>
    <row r="3" spans="1:8" ht="15">
      <c r="A3" s="176" t="s">
        <v>241</v>
      </c>
      <c r="B3" s="176"/>
      <c r="C3" s="199"/>
      <c r="D3" s="177"/>
      <c r="E3" s="177"/>
      <c r="F3" s="178"/>
      <c r="G3" s="178"/>
      <c r="H3" s="178"/>
    </row>
    <row r="4" spans="1:8" ht="15">
      <c r="A4" s="179" t="s">
        <v>242</v>
      </c>
      <c r="B4" s="179"/>
      <c r="C4" s="200">
        <v>1161</v>
      </c>
      <c r="D4" s="180"/>
      <c r="E4" s="180"/>
      <c r="F4" s="180"/>
      <c r="G4" s="180"/>
      <c r="H4" s="180"/>
    </row>
    <row r="5" spans="1:8" ht="15">
      <c r="A5" s="181" t="s">
        <v>244</v>
      </c>
      <c r="B5" s="181"/>
      <c r="C5" s="201">
        <v>1801</v>
      </c>
      <c r="D5" s="182"/>
      <c r="E5" s="182"/>
      <c r="F5" s="182"/>
      <c r="G5" s="182"/>
      <c r="H5" s="182"/>
    </row>
    <row r="6" spans="1:8" ht="15">
      <c r="A6" s="181" t="s">
        <v>245</v>
      </c>
      <c r="B6" s="181"/>
      <c r="C6" s="201">
        <v>1401</v>
      </c>
      <c r="D6" s="182"/>
      <c r="E6" s="182"/>
      <c r="F6" s="182"/>
      <c r="G6" s="182"/>
      <c r="H6" s="182"/>
    </row>
    <row r="7" spans="1:8" ht="15">
      <c r="A7" s="176" t="s">
        <v>230</v>
      </c>
      <c r="B7" s="176"/>
      <c r="C7" s="199"/>
      <c r="D7" s="177"/>
      <c r="E7" s="177"/>
      <c r="F7" s="178"/>
      <c r="G7" s="178"/>
      <c r="H7" s="178"/>
    </row>
    <row r="8" spans="1:8" ht="15">
      <c r="A8" s="185" t="s">
        <v>246</v>
      </c>
      <c r="B8" s="185"/>
      <c r="C8" s="203"/>
      <c r="D8" s="186">
        <v>1</v>
      </c>
      <c r="E8" s="186"/>
      <c r="F8" s="186"/>
      <c r="G8" s="186"/>
      <c r="H8" s="186"/>
    </row>
    <row r="9" spans="1:8" ht="15">
      <c r="A9" s="176" t="s">
        <v>234</v>
      </c>
      <c r="B9" s="176"/>
      <c r="C9" s="199"/>
      <c r="D9" s="177"/>
      <c r="E9" s="177"/>
      <c r="F9" s="178"/>
      <c r="G9" s="178"/>
      <c r="H9" s="178"/>
    </row>
    <row r="10" spans="1:8" ht="15">
      <c r="A10" s="179" t="s">
        <v>231</v>
      </c>
      <c r="B10" s="179"/>
      <c r="C10" s="200"/>
      <c r="D10" s="180"/>
      <c r="E10" s="180">
        <v>0</v>
      </c>
      <c r="F10" s="180">
        <v>0</v>
      </c>
      <c r="G10" s="180"/>
      <c r="H10" s="180"/>
    </row>
    <row r="11" spans="1:8" ht="15">
      <c r="A11" s="181" t="s">
        <v>235</v>
      </c>
      <c r="B11" s="181"/>
      <c r="C11" s="201"/>
      <c r="D11" s="182"/>
      <c r="E11" s="182">
        <v>1</v>
      </c>
      <c r="F11" s="182">
        <v>1</v>
      </c>
      <c r="G11" s="182"/>
      <c r="H11" s="182"/>
    </row>
    <row r="12" spans="1:8" ht="15">
      <c r="A12" s="181" t="s">
        <v>232</v>
      </c>
      <c r="B12" s="181"/>
      <c r="C12" s="201"/>
      <c r="D12" s="182"/>
      <c r="E12" s="182">
        <v>2</v>
      </c>
      <c r="F12" s="182">
        <v>2</v>
      </c>
      <c r="G12" s="182"/>
      <c r="H12" s="182"/>
    </row>
    <row r="13" spans="1:8" ht="15">
      <c r="A13" s="181" t="s">
        <v>247</v>
      </c>
      <c r="B13" s="181"/>
      <c r="C13" s="201"/>
      <c r="D13" s="182"/>
      <c r="E13" s="182">
        <v>3</v>
      </c>
      <c r="F13" s="182">
        <v>3</v>
      </c>
      <c r="G13" s="182"/>
      <c r="H13" s="182"/>
    </row>
    <row r="14" spans="1:8" ht="15">
      <c r="A14" s="187" t="s">
        <v>233</v>
      </c>
      <c r="B14" s="174"/>
      <c r="C14" s="202"/>
      <c r="D14" s="175"/>
      <c r="E14" s="175">
        <v>8</v>
      </c>
      <c r="F14" s="175">
        <v>8</v>
      </c>
      <c r="G14" s="183"/>
      <c r="H14" s="183"/>
    </row>
    <row r="15" spans="1:8" ht="15">
      <c r="A15" s="176" t="s">
        <v>236</v>
      </c>
      <c r="B15" s="176"/>
      <c r="C15" s="199"/>
      <c r="D15" s="177"/>
      <c r="E15" s="177"/>
      <c r="F15" s="178"/>
      <c r="G15" s="178"/>
      <c r="H15" s="178"/>
    </row>
    <row r="16" spans="1:8" ht="15">
      <c r="A16" s="179" t="s">
        <v>231</v>
      </c>
      <c r="B16" s="179"/>
      <c r="C16" s="200"/>
      <c r="D16" s="180"/>
      <c r="E16" s="180"/>
      <c r="F16" s="180">
        <v>0</v>
      </c>
      <c r="G16" s="180"/>
      <c r="H16" s="180"/>
    </row>
    <row r="17" spans="1:8" ht="15">
      <c r="A17" s="181" t="s">
        <v>235</v>
      </c>
      <c r="B17" s="181"/>
      <c r="C17" s="201"/>
      <c r="D17" s="182"/>
      <c r="E17" s="182"/>
      <c r="F17" s="182">
        <v>1</v>
      </c>
      <c r="G17" s="182"/>
      <c r="H17" s="182"/>
    </row>
    <row r="18" spans="1:8" ht="15">
      <c r="A18" s="181" t="s">
        <v>237</v>
      </c>
      <c r="B18" s="181"/>
      <c r="C18" s="201"/>
      <c r="D18" s="182"/>
      <c r="E18" s="182"/>
      <c r="F18" s="182">
        <v>2</v>
      </c>
      <c r="G18" s="182"/>
      <c r="H18" s="182"/>
    </row>
    <row r="19" spans="1:8" ht="15">
      <c r="A19" s="181" t="s">
        <v>247</v>
      </c>
      <c r="B19" s="181"/>
      <c r="C19" s="201"/>
      <c r="D19" s="182"/>
      <c r="E19" s="182"/>
      <c r="F19" s="182">
        <v>3</v>
      </c>
      <c r="G19" s="182"/>
      <c r="H19" s="182"/>
    </row>
    <row r="20" spans="1:8" ht="15">
      <c r="A20" s="174" t="s">
        <v>238</v>
      </c>
      <c r="B20" s="174"/>
      <c r="C20" s="202"/>
      <c r="D20" s="175"/>
      <c r="E20" s="175"/>
      <c r="F20" s="175">
        <v>8</v>
      </c>
      <c r="G20" s="175"/>
      <c r="H20" s="175"/>
    </row>
    <row r="21" spans="1:8" ht="15">
      <c r="A21" s="176" t="s">
        <v>248</v>
      </c>
      <c r="B21" s="176"/>
      <c r="C21" s="199"/>
      <c r="D21" s="177"/>
      <c r="E21" s="177"/>
      <c r="F21" s="178"/>
      <c r="G21" s="178"/>
      <c r="H21" s="178"/>
    </row>
    <row r="22" spans="1:8" ht="15">
      <c r="A22" s="179" t="s">
        <v>253</v>
      </c>
      <c r="B22" s="179"/>
      <c r="C22" s="200"/>
      <c r="D22" s="180"/>
      <c r="E22" s="180"/>
      <c r="F22" s="180"/>
      <c r="G22" s="188">
        <v>0</v>
      </c>
      <c r="H22" s="180"/>
    </row>
    <row r="23" spans="1:8" ht="15">
      <c r="A23" s="181" t="s">
        <v>254</v>
      </c>
      <c r="B23" s="181"/>
      <c r="C23" s="201"/>
      <c r="D23" s="182"/>
      <c r="E23" s="182"/>
      <c r="F23" s="182"/>
      <c r="G23" s="189">
        <v>1</v>
      </c>
      <c r="H23" s="182"/>
    </row>
    <row r="24" spans="1:8" ht="15">
      <c r="A24" s="181" t="s">
        <v>255</v>
      </c>
      <c r="B24" s="181"/>
      <c r="C24" s="201"/>
      <c r="D24" s="182"/>
      <c r="E24" s="182"/>
      <c r="F24" s="182"/>
      <c r="G24" s="189">
        <v>2</v>
      </c>
      <c r="H24" s="182"/>
    </row>
    <row r="25" spans="1:8" ht="15">
      <c r="A25" s="181" t="s">
        <v>256</v>
      </c>
      <c r="B25" s="181"/>
      <c r="C25" s="201"/>
      <c r="D25" s="182"/>
      <c r="E25" s="182"/>
      <c r="F25" s="182"/>
      <c r="G25" s="189">
        <v>3</v>
      </c>
      <c r="H25" s="182"/>
    </row>
    <row r="26" spans="1:8" ht="15">
      <c r="A26" s="181" t="s">
        <v>257</v>
      </c>
      <c r="B26" s="181"/>
      <c r="C26" s="201"/>
      <c r="D26" s="182"/>
      <c r="E26" s="182"/>
      <c r="F26" s="182"/>
      <c r="G26" s="189">
        <v>4</v>
      </c>
      <c r="H26" s="182"/>
    </row>
    <row r="27" spans="1:8" ht="15">
      <c r="A27" s="181" t="s">
        <v>258</v>
      </c>
      <c r="B27" s="181"/>
      <c r="C27" s="201"/>
      <c r="D27" s="182"/>
      <c r="E27" s="182"/>
      <c r="F27" s="182"/>
      <c r="G27" s="189">
        <v>5</v>
      </c>
      <c r="H27" s="182"/>
    </row>
    <row r="28" spans="1:8" ht="15">
      <c r="A28" s="181" t="s">
        <v>259</v>
      </c>
      <c r="B28" s="181"/>
      <c r="C28" s="201"/>
      <c r="D28" s="182"/>
      <c r="E28" s="182"/>
      <c r="F28" s="182"/>
      <c r="G28" s="189">
        <v>6</v>
      </c>
      <c r="H28" s="182"/>
    </row>
    <row r="29" spans="1:8" ht="15">
      <c r="A29" s="181" t="s">
        <v>260</v>
      </c>
      <c r="B29" s="181"/>
      <c r="C29" s="201"/>
      <c r="D29" s="182"/>
      <c r="E29" s="182"/>
      <c r="F29" s="182"/>
      <c r="G29" s="189">
        <v>7</v>
      </c>
      <c r="H29" s="182"/>
    </row>
    <row r="30" spans="1:8" ht="15">
      <c r="A30" s="181" t="s">
        <v>261</v>
      </c>
      <c r="B30" s="181"/>
      <c r="C30" s="201"/>
      <c r="D30" s="182"/>
      <c r="E30" s="182"/>
      <c r="F30" s="182"/>
      <c r="G30" s="189">
        <v>8</v>
      </c>
      <c r="H30" s="182"/>
    </row>
    <row r="31" spans="1:8" ht="15">
      <c r="A31" s="181" t="s">
        <v>262</v>
      </c>
      <c r="B31" s="181"/>
      <c r="C31" s="201"/>
      <c r="D31" s="182"/>
      <c r="E31" s="182"/>
      <c r="F31" s="182"/>
      <c r="G31" s="189">
        <v>9</v>
      </c>
      <c r="H31" s="182"/>
    </row>
    <row r="32" spans="1:8" ht="15">
      <c r="A32" s="181" t="s">
        <v>263</v>
      </c>
      <c r="B32" s="181"/>
      <c r="C32" s="201"/>
      <c r="D32" s="182"/>
      <c r="E32" s="182"/>
      <c r="F32" s="182"/>
      <c r="G32" s="189" t="s">
        <v>250</v>
      </c>
      <c r="H32" s="182"/>
    </row>
    <row r="33" spans="1:8" ht="15">
      <c r="A33" s="174" t="s">
        <v>264</v>
      </c>
      <c r="B33" s="174"/>
      <c r="C33" s="202"/>
      <c r="D33" s="175"/>
      <c r="E33" s="175"/>
      <c r="F33" s="175"/>
      <c r="G33" s="190" t="s">
        <v>251</v>
      </c>
      <c r="H33" s="175"/>
    </row>
    <row r="34" spans="1:8" ht="15">
      <c r="A34" s="176" t="s">
        <v>120</v>
      </c>
      <c r="B34" s="176"/>
      <c r="C34" s="199"/>
      <c r="D34" s="177"/>
      <c r="E34" s="177"/>
      <c r="F34" s="178"/>
      <c r="G34" s="178"/>
      <c r="H34" s="178"/>
    </row>
    <row r="35" spans="1:8" ht="15">
      <c r="A35" s="179" t="s">
        <v>239</v>
      </c>
      <c r="B35" s="179"/>
      <c r="C35" s="200"/>
      <c r="D35" s="180"/>
      <c r="E35" s="180"/>
      <c r="F35" s="180"/>
      <c r="G35" s="180"/>
      <c r="H35" s="193" t="s">
        <v>252</v>
      </c>
    </row>
    <row r="36" spans="1:8" ht="15">
      <c r="A36" s="187" t="s">
        <v>240</v>
      </c>
      <c r="B36" s="187"/>
      <c r="C36" s="204"/>
      <c r="D36" s="183"/>
      <c r="E36" s="183"/>
      <c r="F36" s="183"/>
      <c r="G36" s="175"/>
      <c r="H36" s="191" t="s">
        <v>216</v>
      </c>
    </row>
    <row r="37" spans="1:8" ht="15">
      <c r="A37" s="194"/>
      <c r="B37" s="194"/>
      <c r="C37" s="202"/>
      <c r="D37" s="175"/>
      <c r="E37" s="175"/>
      <c r="F37" s="175"/>
      <c r="G37" s="175"/>
      <c r="H37" s="175"/>
    </row>
    <row r="38" spans="1:8" ht="15">
      <c r="A38" s="174"/>
      <c r="B38" s="174"/>
      <c r="C38" s="202"/>
      <c r="D38" s="175"/>
      <c r="E38" s="175"/>
      <c r="F38" s="175"/>
      <c r="G38" s="175"/>
      <c r="H38" s="175"/>
    </row>
    <row r="39" spans="1:8" ht="15">
      <c r="A39" s="174"/>
      <c r="B39" s="174"/>
      <c r="C39" s="202"/>
      <c r="D39" s="175"/>
      <c r="E39" s="175"/>
      <c r="F39" s="175"/>
      <c r="G39" s="175"/>
      <c r="H39" s="175"/>
    </row>
    <row r="40" spans="1:8" ht="15">
      <c r="A40" s="174"/>
      <c r="B40" s="174"/>
      <c r="C40" s="202"/>
      <c r="D40" s="175"/>
      <c r="E40" s="175"/>
      <c r="F40" s="175"/>
      <c r="G40" s="175"/>
      <c r="H40" s="175"/>
    </row>
    <row r="41" spans="1:8" ht="15">
      <c r="A41" s="174"/>
      <c r="B41" s="174"/>
      <c r="C41" s="202"/>
      <c r="D41" s="175"/>
      <c r="E41" s="175"/>
      <c r="F41" s="175"/>
      <c r="G41" s="175"/>
      <c r="H41" s="175"/>
    </row>
    <row r="42" spans="1:8" ht="15">
      <c r="A42" s="174"/>
      <c r="B42" s="174"/>
      <c r="C42" s="202"/>
      <c r="D42" s="175"/>
      <c r="E42" s="175"/>
      <c r="F42" s="175"/>
      <c r="G42" s="175"/>
      <c r="H42" s="175"/>
    </row>
    <row r="43" spans="1:8" ht="15">
      <c r="A43" s="174"/>
      <c r="B43" s="174"/>
      <c r="C43" s="205"/>
      <c r="D43" s="196"/>
      <c r="E43" s="196"/>
      <c r="F43" s="196"/>
      <c r="G43" s="196"/>
      <c r="H43" s="175"/>
    </row>
    <row r="44" spans="1:8" ht="15">
      <c r="A44" s="298"/>
      <c r="B44" s="298"/>
      <c r="C44" s="298"/>
      <c r="D44" s="298"/>
      <c r="E44" s="298"/>
      <c r="F44" s="298"/>
      <c r="G44" s="298"/>
      <c r="H44" s="196"/>
    </row>
    <row r="45" spans="1:8">
      <c r="A45" s="195"/>
      <c r="B45" s="195"/>
      <c r="C45" s="205"/>
      <c r="D45" s="196"/>
      <c r="E45" s="196"/>
      <c r="F45" s="196"/>
      <c r="G45" s="196"/>
      <c r="H45" s="196"/>
    </row>
    <row r="46" spans="1:8">
      <c r="A46" s="195"/>
      <c r="B46" s="195"/>
      <c r="C46" s="205"/>
      <c r="D46" s="196"/>
      <c r="E46" s="196"/>
      <c r="F46" s="196"/>
      <c r="G46" s="196"/>
      <c r="H46" s="196"/>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95" t="s">
        <v>265</v>
      </c>
      <c r="B1" s="296"/>
      <c r="C1" s="296"/>
      <c r="D1" s="296"/>
      <c r="E1" s="296"/>
      <c r="F1" s="296"/>
      <c r="G1" s="296"/>
      <c r="H1" s="297"/>
    </row>
    <row r="2" spans="1:8" ht="15">
      <c r="A2" s="20" t="s">
        <v>39</v>
      </c>
      <c r="B2" s="142" t="s">
        <v>249</v>
      </c>
      <c r="C2" s="17">
        <f>C4</f>
        <v>1160</v>
      </c>
      <c r="D2" s="172">
        <f>D8</f>
        <v>0</v>
      </c>
      <c r="E2" s="172">
        <f>E14</f>
        <v>0</v>
      </c>
      <c r="F2" s="209">
        <f>F20</f>
        <v>0</v>
      </c>
      <c r="G2" s="209">
        <f>G26</f>
        <v>0</v>
      </c>
      <c r="H2" s="210" t="str">
        <f>H43</f>
        <v>00</v>
      </c>
    </row>
    <row r="3" spans="1:8" ht="15">
      <c r="A3" s="211" t="s">
        <v>241</v>
      </c>
      <c r="B3" s="176"/>
      <c r="C3" s="199"/>
      <c r="D3" s="177"/>
      <c r="E3" s="177"/>
      <c r="F3" s="178"/>
      <c r="G3" s="178"/>
      <c r="H3" s="212"/>
    </row>
    <row r="4" spans="1:8" ht="15">
      <c r="A4" s="213" t="s">
        <v>266</v>
      </c>
      <c r="B4" s="179"/>
      <c r="C4" s="200">
        <v>1160</v>
      </c>
      <c r="D4" s="180"/>
      <c r="E4" s="180"/>
      <c r="F4" s="180"/>
      <c r="G4" s="180"/>
      <c r="H4" s="214"/>
    </row>
    <row r="5" spans="1:8" ht="15">
      <c r="A5" s="215" t="s">
        <v>267</v>
      </c>
      <c r="B5" s="181"/>
      <c r="C5" s="201">
        <v>1800</v>
      </c>
      <c r="D5" s="182"/>
      <c r="E5" s="182"/>
      <c r="F5" s="182"/>
      <c r="G5" s="182"/>
      <c r="H5" s="216"/>
    </row>
    <row r="6" spans="1:8" ht="15">
      <c r="A6" s="215" t="s">
        <v>268</v>
      </c>
      <c r="B6" s="181"/>
      <c r="C6" s="201">
        <v>1400</v>
      </c>
      <c r="D6" s="182"/>
      <c r="E6" s="182"/>
      <c r="F6" s="182"/>
      <c r="G6" s="182"/>
      <c r="H6" s="216"/>
    </row>
    <row r="7" spans="1:8" ht="15">
      <c r="A7" s="211" t="s">
        <v>230</v>
      </c>
      <c r="B7" s="176"/>
      <c r="C7" s="199"/>
      <c r="D7" s="177"/>
      <c r="E7" s="177"/>
      <c r="F7" s="178"/>
      <c r="G7" s="178"/>
      <c r="H7" s="212"/>
    </row>
    <row r="8" spans="1:8" ht="15">
      <c r="A8" s="213" t="s">
        <v>231</v>
      </c>
      <c r="B8" s="179"/>
      <c r="C8" s="200"/>
      <c r="D8" s="180">
        <v>0</v>
      </c>
      <c r="E8" s="180">
        <v>0</v>
      </c>
      <c r="F8" s="180">
        <v>0</v>
      </c>
      <c r="G8" s="186"/>
      <c r="H8" s="217"/>
    </row>
    <row r="9" spans="1:8" ht="15">
      <c r="A9" s="215" t="s">
        <v>235</v>
      </c>
      <c r="B9" s="181"/>
      <c r="C9" s="201"/>
      <c r="D9" s="182">
        <v>1</v>
      </c>
      <c r="E9" s="182">
        <v>1</v>
      </c>
      <c r="F9" s="182">
        <v>1</v>
      </c>
      <c r="G9" s="175"/>
      <c r="H9" s="221"/>
    </row>
    <row r="10" spans="1:8" ht="15">
      <c r="A10" s="215" t="s">
        <v>232</v>
      </c>
      <c r="B10" s="181"/>
      <c r="C10" s="201"/>
      <c r="D10" s="182">
        <v>2</v>
      </c>
      <c r="E10" s="182">
        <v>2</v>
      </c>
      <c r="F10" s="182">
        <v>2</v>
      </c>
      <c r="G10" s="175"/>
      <c r="H10" s="221"/>
    </row>
    <row r="11" spans="1:8" ht="15">
      <c r="A11" s="215" t="s">
        <v>247</v>
      </c>
      <c r="B11" s="181"/>
      <c r="C11" s="201"/>
      <c r="D11" s="182">
        <v>3</v>
      </c>
      <c r="E11" s="182">
        <v>3</v>
      </c>
      <c r="F11" s="182">
        <v>3</v>
      </c>
      <c r="G11" s="175"/>
      <c r="H11" s="221"/>
    </row>
    <row r="12" spans="1:8" ht="15">
      <c r="A12" s="218" t="s">
        <v>233</v>
      </c>
      <c r="B12" s="174"/>
      <c r="C12" s="202"/>
      <c r="D12" s="175">
        <v>8</v>
      </c>
      <c r="E12" s="175">
        <v>8</v>
      </c>
      <c r="F12" s="175">
        <v>8</v>
      </c>
      <c r="G12" s="175"/>
      <c r="H12" s="221"/>
    </row>
    <row r="13" spans="1:8" ht="15">
      <c r="A13" s="211" t="s">
        <v>234</v>
      </c>
      <c r="B13" s="176"/>
      <c r="C13" s="199"/>
      <c r="D13" s="177"/>
      <c r="E13" s="177"/>
      <c r="F13" s="178"/>
      <c r="G13" s="178"/>
      <c r="H13" s="212"/>
    </row>
    <row r="14" spans="1:8" ht="15">
      <c r="A14" s="213" t="s">
        <v>231</v>
      </c>
      <c r="B14" s="179"/>
      <c r="C14" s="200"/>
      <c r="D14" s="180"/>
      <c r="E14" s="180">
        <v>0</v>
      </c>
      <c r="F14" s="180">
        <v>0</v>
      </c>
      <c r="G14" s="180"/>
      <c r="H14" s="214"/>
    </row>
    <row r="15" spans="1:8" ht="15">
      <c r="A15" s="215" t="s">
        <v>235</v>
      </c>
      <c r="B15" s="181"/>
      <c r="C15" s="201"/>
      <c r="D15" s="182"/>
      <c r="E15" s="182">
        <v>1</v>
      </c>
      <c r="F15" s="182">
        <v>1</v>
      </c>
      <c r="G15" s="182"/>
      <c r="H15" s="216"/>
    </row>
    <row r="16" spans="1:8" ht="15">
      <c r="A16" s="215" t="s">
        <v>232</v>
      </c>
      <c r="B16" s="181"/>
      <c r="C16" s="201"/>
      <c r="D16" s="182"/>
      <c r="E16" s="182">
        <v>2</v>
      </c>
      <c r="F16" s="182">
        <v>2</v>
      </c>
      <c r="G16" s="182"/>
      <c r="H16" s="216"/>
    </row>
    <row r="17" spans="1:8" ht="15">
      <c r="A17" s="215" t="s">
        <v>247</v>
      </c>
      <c r="B17" s="181"/>
      <c r="C17" s="201"/>
      <c r="D17" s="182"/>
      <c r="E17" s="182">
        <v>3</v>
      </c>
      <c r="F17" s="182">
        <v>3</v>
      </c>
      <c r="G17" s="182"/>
      <c r="H17" s="216"/>
    </row>
    <row r="18" spans="1:8" ht="15">
      <c r="A18" s="218" t="s">
        <v>233</v>
      </c>
      <c r="B18" s="174"/>
      <c r="C18" s="202"/>
      <c r="D18" s="175"/>
      <c r="E18" s="175">
        <v>8</v>
      </c>
      <c r="F18" s="175">
        <v>8</v>
      </c>
      <c r="G18" s="183"/>
      <c r="H18" s="219"/>
    </row>
    <row r="19" spans="1:8" ht="15">
      <c r="A19" s="211" t="s">
        <v>236</v>
      </c>
      <c r="B19" s="176"/>
      <c r="C19" s="199"/>
      <c r="D19" s="177"/>
      <c r="E19" s="177"/>
      <c r="F19" s="178"/>
      <c r="G19" s="178"/>
      <c r="H19" s="212"/>
    </row>
    <row r="20" spans="1:8" ht="15">
      <c r="A20" s="213" t="s">
        <v>231</v>
      </c>
      <c r="B20" s="179"/>
      <c r="C20" s="200"/>
      <c r="D20" s="180"/>
      <c r="E20" s="180"/>
      <c r="F20" s="180">
        <v>0</v>
      </c>
      <c r="G20" s="180"/>
      <c r="H20" s="214"/>
    </row>
    <row r="21" spans="1:8" ht="15">
      <c r="A21" s="215" t="s">
        <v>235</v>
      </c>
      <c r="B21" s="181"/>
      <c r="C21" s="201"/>
      <c r="D21" s="182"/>
      <c r="E21" s="182"/>
      <c r="F21" s="182">
        <v>1</v>
      </c>
      <c r="G21" s="182"/>
      <c r="H21" s="216"/>
    </row>
    <row r="22" spans="1:8" ht="15">
      <c r="A22" s="215" t="s">
        <v>237</v>
      </c>
      <c r="B22" s="181"/>
      <c r="C22" s="201"/>
      <c r="D22" s="182"/>
      <c r="E22" s="182"/>
      <c r="F22" s="182">
        <v>2</v>
      </c>
      <c r="G22" s="182"/>
      <c r="H22" s="216"/>
    </row>
    <row r="23" spans="1:8" ht="15">
      <c r="A23" s="215" t="s">
        <v>247</v>
      </c>
      <c r="B23" s="181"/>
      <c r="C23" s="201"/>
      <c r="D23" s="182"/>
      <c r="E23" s="182"/>
      <c r="F23" s="182">
        <v>3</v>
      </c>
      <c r="G23" s="182"/>
      <c r="H23" s="216"/>
    </row>
    <row r="24" spans="1:8" ht="15">
      <c r="A24" s="220" t="s">
        <v>238</v>
      </c>
      <c r="B24" s="174"/>
      <c r="C24" s="202"/>
      <c r="D24" s="175"/>
      <c r="E24" s="175"/>
      <c r="F24" s="175">
        <v>8</v>
      </c>
      <c r="G24" s="175"/>
      <c r="H24" s="221"/>
    </row>
    <row r="25" spans="1:8" ht="15">
      <c r="A25" s="211" t="s">
        <v>248</v>
      </c>
      <c r="B25" s="176"/>
      <c r="C25" s="199"/>
      <c r="D25" s="177"/>
      <c r="E25" s="177"/>
      <c r="F25" s="178"/>
      <c r="G25" s="178"/>
      <c r="H25" s="212"/>
    </row>
    <row r="26" spans="1:8" ht="15">
      <c r="A26" s="213" t="s">
        <v>253</v>
      </c>
      <c r="B26" s="179"/>
      <c r="C26" s="200"/>
      <c r="D26" s="180"/>
      <c r="E26" s="180"/>
      <c r="F26" s="180"/>
      <c r="G26" s="188">
        <v>0</v>
      </c>
      <c r="H26" s="214"/>
    </row>
    <row r="27" spans="1:8" ht="15">
      <c r="A27" s="215" t="s">
        <v>254</v>
      </c>
      <c r="B27" s="181"/>
      <c r="C27" s="201"/>
      <c r="D27" s="182"/>
      <c r="E27" s="182"/>
      <c r="F27" s="182"/>
      <c r="G27" s="189">
        <v>1</v>
      </c>
      <c r="H27" s="216"/>
    </row>
    <row r="28" spans="1:8" ht="15">
      <c r="A28" s="215" t="s">
        <v>255</v>
      </c>
      <c r="B28" s="181"/>
      <c r="C28" s="201"/>
      <c r="D28" s="182"/>
      <c r="E28" s="182"/>
      <c r="F28" s="182"/>
      <c r="G28" s="189">
        <v>2</v>
      </c>
      <c r="H28" s="216"/>
    </row>
    <row r="29" spans="1:8" ht="15">
      <c r="A29" s="215" t="s">
        <v>256</v>
      </c>
      <c r="B29" s="181"/>
      <c r="C29" s="201"/>
      <c r="D29" s="182"/>
      <c r="E29" s="182"/>
      <c r="F29" s="182"/>
      <c r="G29" s="189">
        <v>3</v>
      </c>
      <c r="H29" s="216"/>
    </row>
    <row r="30" spans="1:8" ht="15">
      <c r="A30" s="215" t="s">
        <v>257</v>
      </c>
      <c r="B30" s="181"/>
      <c r="C30" s="201"/>
      <c r="D30" s="182"/>
      <c r="E30" s="182"/>
      <c r="F30" s="182"/>
      <c r="G30" s="189">
        <v>4</v>
      </c>
      <c r="H30" s="216"/>
    </row>
    <row r="31" spans="1:8" ht="15">
      <c r="A31" s="215" t="s">
        <v>258</v>
      </c>
      <c r="B31" s="181"/>
      <c r="C31" s="201"/>
      <c r="D31" s="182"/>
      <c r="E31" s="182"/>
      <c r="F31" s="182"/>
      <c r="G31" s="189">
        <v>5</v>
      </c>
      <c r="H31" s="216"/>
    </row>
    <row r="32" spans="1:8" ht="15">
      <c r="A32" s="215" t="s">
        <v>259</v>
      </c>
      <c r="B32" s="181"/>
      <c r="C32" s="201"/>
      <c r="D32" s="182"/>
      <c r="E32" s="182"/>
      <c r="F32" s="182"/>
      <c r="G32" s="189">
        <v>6</v>
      </c>
      <c r="H32" s="216"/>
    </row>
    <row r="33" spans="1:8" ht="15">
      <c r="A33" s="215" t="s">
        <v>260</v>
      </c>
      <c r="B33" s="181"/>
      <c r="C33" s="201"/>
      <c r="D33" s="182"/>
      <c r="E33" s="182"/>
      <c r="F33" s="182"/>
      <c r="G33" s="189">
        <v>7</v>
      </c>
      <c r="H33" s="216"/>
    </row>
    <row r="34" spans="1:8" ht="15">
      <c r="A34" s="215" t="s">
        <v>261</v>
      </c>
      <c r="B34" s="181"/>
      <c r="C34" s="201"/>
      <c r="D34" s="182"/>
      <c r="E34" s="182"/>
      <c r="F34" s="182"/>
      <c r="G34" s="189">
        <v>8</v>
      </c>
      <c r="H34" s="216"/>
    </row>
    <row r="35" spans="1:8" ht="15">
      <c r="A35" s="215" t="s">
        <v>262</v>
      </c>
      <c r="B35" s="181"/>
      <c r="C35" s="201"/>
      <c r="D35" s="182"/>
      <c r="E35" s="182"/>
      <c r="F35" s="182"/>
      <c r="G35" s="189">
        <v>9</v>
      </c>
      <c r="H35" s="216"/>
    </row>
    <row r="36" spans="1:8" ht="15">
      <c r="A36" s="215" t="s">
        <v>263</v>
      </c>
      <c r="B36" s="181"/>
      <c r="C36" s="201"/>
      <c r="D36" s="182"/>
      <c r="E36" s="182"/>
      <c r="F36" s="182"/>
      <c r="G36" s="189" t="s">
        <v>250</v>
      </c>
      <c r="H36" s="216"/>
    </row>
    <row r="37" spans="1:8" ht="15">
      <c r="A37" s="220" t="s">
        <v>277</v>
      </c>
      <c r="B37" s="174"/>
      <c r="C37" s="202"/>
      <c r="D37" s="175"/>
      <c r="E37" s="175"/>
      <c r="F37" s="175"/>
      <c r="G37" s="190" t="s">
        <v>251</v>
      </c>
      <c r="H37" s="221"/>
    </row>
    <row r="38" spans="1:8" ht="15">
      <c r="A38" s="220" t="s">
        <v>273</v>
      </c>
      <c r="B38" s="174"/>
      <c r="C38" s="202"/>
      <c r="D38" s="175"/>
      <c r="E38" s="175"/>
      <c r="F38" s="175"/>
      <c r="G38" s="190" t="s">
        <v>269</v>
      </c>
      <c r="H38" s="221"/>
    </row>
    <row r="39" spans="1:8" ht="15">
      <c r="A39" s="220" t="s">
        <v>274</v>
      </c>
      <c r="B39" s="174"/>
      <c r="C39" s="202"/>
      <c r="D39" s="175"/>
      <c r="E39" s="175"/>
      <c r="F39" s="175"/>
      <c r="G39" s="190" t="s">
        <v>270</v>
      </c>
      <c r="H39" s="221"/>
    </row>
    <row r="40" spans="1:8" ht="15">
      <c r="A40" s="220" t="s">
        <v>275</v>
      </c>
      <c r="B40" s="174"/>
      <c r="C40" s="202"/>
      <c r="D40" s="175"/>
      <c r="E40" s="175"/>
      <c r="F40" s="175"/>
      <c r="G40" s="190" t="s">
        <v>271</v>
      </c>
      <c r="H40" s="221"/>
    </row>
    <row r="41" spans="1:8" ht="15">
      <c r="A41" s="220" t="s">
        <v>276</v>
      </c>
      <c r="B41" s="174"/>
      <c r="C41" s="202"/>
      <c r="D41" s="175"/>
      <c r="E41" s="175"/>
      <c r="F41" s="175"/>
      <c r="G41" s="190" t="s">
        <v>272</v>
      </c>
      <c r="H41" s="221"/>
    </row>
    <row r="42" spans="1:8" ht="15">
      <c r="A42" s="211" t="s">
        <v>120</v>
      </c>
      <c r="B42" s="176"/>
      <c r="C42" s="199"/>
      <c r="D42" s="177"/>
      <c r="E42" s="177"/>
      <c r="F42" s="178"/>
      <c r="G42" s="178"/>
      <c r="H42" s="212"/>
    </row>
    <row r="43" spans="1:8" ht="15.75" thickBot="1">
      <c r="A43" s="222" t="s">
        <v>239</v>
      </c>
      <c r="B43" s="223"/>
      <c r="C43" s="224"/>
      <c r="D43" s="225"/>
      <c r="E43" s="225"/>
      <c r="F43" s="225"/>
      <c r="G43" s="225"/>
      <c r="H43" s="226" t="s">
        <v>252</v>
      </c>
    </row>
    <row r="44" spans="1:8" ht="15">
      <c r="A44" s="174" t="s">
        <v>240</v>
      </c>
      <c r="B44" s="174"/>
      <c r="C44" s="202"/>
      <c r="D44" s="175"/>
      <c r="E44" s="175"/>
      <c r="F44" s="175"/>
      <c r="G44" s="175"/>
      <c r="H44" s="192"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c r="G489" s="175"/>
      <c r="H489" s="175"/>
    </row>
    <row r="490" spans="1:8" ht="15">
      <c r="A490" s="2"/>
      <c r="B490" s="2"/>
      <c r="C490" s="2"/>
      <c r="D490" s="2"/>
      <c r="E490" s="2"/>
      <c r="F490"/>
      <c r="G490" s="175"/>
      <c r="H490" s="175"/>
    </row>
    <row r="491" spans="1:8" ht="15">
      <c r="A491" s="2"/>
      <c r="B491" s="2"/>
      <c r="C491" s="2"/>
      <c r="D491" s="2"/>
      <c r="E491" s="2"/>
      <c r="F491"/>
      <c r="G491" s="175"/>
      <c r="H491" s="175"/>
    </row>
    <row r="492" spans="1:8" ht="15">
      <c r="A492" s="2"/>
      <c r="B492" s="2"/>
      <c r="C492" s="2"/>
      <c r="D492" s="2"/>
      <c r="E492" s="2"/>
      <c r="F492"/>
      <c r="G492" s="175"/>
      <c r="H492" s="175"/>
    </row>
    <row r="493" spans="1:8" ht="15">
      <c r="A493" s="2"/>
      <c r="B493" s="2"/>
      <c r="C493" s="2"/>
      <c r="D493" s="2"/>
      <c r="E493" s="2"/>
      <c r="F493"/>
      <c r="G493" s="175"/>
      <c r="H493" s="175"/>
    </row>
    <row r="494" spans="1:8" ht="15">
      <c r="A494" s="2"/>
      <c r="B494" s="2"/>
      <c r="C494" s="2"/>
      <c r="D494" s="2"/>
      <c r="E494" s="2"/>
      <c r="F494"/>
      <c r="G494" s="175"/>
      <c r="H494" s="175"/>
    </row>
    <row r="495" spans="1:8" ht="15">
      <c r="A495" s="2"/>
      <c r="B495" s="2"/>
      <c r="C495" s="2"/>
      <c r="D495" s="2"/>
      <c r="E495" s="2"/>
      <c r="F495"/>
      <c r="G495" s="175"/>
      <c r="H495" s="175"/>
    </row>
    <row r="496" spans="1:8" ht="15">
      <c r="A496" s="2"/>
      <c r="B496" s="2"/>
      <c r="C496" s="2"/>
      <c r="D496" s="2"/>
      <c r="E496" s="2"/>
      <c r="F496"/>
      <c r="G496" s="175"/>
      <c r="H496" s="175"/>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8" customWidth="1"/>
    <col min="2" max="2" width="6" style="206" customWidth="1"/>
    <col min="3" max="7" width="3.85546875" style="197" customWidth="1"/>
  </cols>
  <sheetData>
    <row r="1" spans="1:7" ht="15.75">
      <c r="A1" s="295" t="s">
        <v>278</v>
      </c>
      <c r="B1" s="296"/>
      <c r="C1" s="296"/>
      <c r="D1" s="296"/>
      <c r="E1" s="296"/>
      <c r="F1" s="296"/>
      <c r="G1" s="297"/>
    </row>
    <row r="2" spans="1:7" ht="15">
      <c r="A2" s="20" t="s">
        <v>39</v>
      </c>
      <c r="B2" s="17">
        <v>1166</v>
      </c>
      <c r="C2" s="172">
        <f>C4</f>
        <v>1</v>
      </c>
      <c r="D2" s="172">
        <f>D9</f>
        <v>0</v>
      </c>
      <c r="E2" s="209">
        <f>E15</f>
        <v>0</v>
      </c>
      <c r="F2" s="209">
        <f>F20</f>
        <v>0</v>
      </c>
      <c r="G2" s="210" t="str">
        <f>G24</f>
        <v>00</v>
      </c>
    </row>
    <row r="3" spans="1:7" ht="15">
      <c r="A3" s="211" t="s">
        <v>279</v>
      </c>
      <c r="B3" s="199"/>
      <c r="C3" s="177"/>
      <c r="D3" s="177"/>
      <c r="E3" s="178"/>
      <c r="F3" s="178"/>
      <c r="G3" s="212"/>
    </row>
    <row r="4" spans="1:7" ht="15">
      <c r="A4" s="215" t="s">
        <v>235</v>
      </c>
      <c r="B4" s="201"/>
      <c r="C4" s="182">
        <v>1</v>
      </c>
      <c r="D4" s="182">
        <v>1</v>
      </c>
      <c r="E4" s="182">
        <v>1</v>
      </c>
      <c r="F4" s="175"/>
      <c r="G4" s="221"/>
    </row>
    <row r="5" spans="1:7" ht="15">
      <c r="A5" s="215" t="s">
        <v>232</v>
      </c>
      <c r="B5" s="201"/>
      <c r="C5" s="182">
        <v>2</v>
      </c>
      <c r="D5" s="182">
        <v>2</v>
      </c>
      <c r="E5" s="182">
        <v>2</v>
      </c>
      <c r="F5" s="175"/>
      <c r="G5" s="221"/>
    </row>
    <row r="6" spans="1:7" ht="15">
      <c r="A6" s="215" t="s">
        <v>280</v>
      </c>
      <c r="B6" s="201"/>
      <c r="C6" s="182">
        <v>3</v>
      </c>
      <c r="D6" s="182">
        <v>3</v>
      </c>
      <c r="E6" s="182">
        <v>3</v>
      </c>
      <c r="F6" s="175"/>
      <c r="G6" s="221"/>
    </row>
    <row r="7" spans="1:7" ht="15">
      <c r="A7" s="218" t="s">
        <v>233</v>
      </c>
      <c r="B7" s="202"/>
      <c r="C7" s="175">
        <v>8</v>
      </c>
      <c r="D7" s="175">
        <v>8</v>
      </c>
      <c r="E7" s="175">
        <v>8</v>
      </c>
      <c r="F7" s="175"/>
      <c r="G7" s="221"/>
    </row>
    <row r="8" spans="1:7" ht="15">
      <c r="A8" s="211" t="s">
        <v>281</v>
      </c>
      <c r="B8" s="199"/>
      <c r="C8" s="177"/>
      <c r="D8" s="177"/>
      <c r="E8" s="178"/>
      <c r="F8" s="178"/>
      <c r="G8" s="212"/>
    </row>
    <row r="9" spans="1:7" ht="15">
      <c r="A9" s="213" t="s">
        <v>231</v>
      </c>
      <c r="B9" s="200"/>
      <c r="C9" s="180"/>
      <c r="D9" s="180">
        <v>0</v>
      </c>
      <c r="E9" s="180">
        <v>0</v>
      </c>
      <c r="F9" s="180"/>
      <c r="G9" s="214"/>
    </row>
    <row r="10" spans="1:7" ht="15">
      <c r="A10" s="215" t="s">
        <v>235</v>
      </c>
      <c r="B10" s="201"/>
      <c r="C10" s="182"/>
      <c r="D10" s="182">
        <v>1</v>
      </c>
      <c r="E10" s="182">
        <v>1</v>
      </c>
      <c r="F10" s="182"/>
      <c r="G10" s="216"/>
    </row>
    <row r="11" spans="1:7" ht="15">
      <c r="A11" s="215" t="s">
        <v>232</v>
      </c>
      <c r="B11" s="201"/>
      <c r="C11" s="182"/>
      <c r="D11" s="182">
        <v>2</v>
      </c>
      <c r="E11" s="182">
        <v>2</v>
      </c>
      <c r="F11" s="182"/>
      <c r="G11" s="216"/>
    </row>
    <row r="12" spans="1:7" ht="15">
      <c r="A12" s="215" t="s">
        <v>280</v>
      </c>
      <c r="B12" s="201"/>
      <c r="C12" s="182"/>
      <c r="D12" s="182">
        <v>3</v>
      </c>
      <c r="E12" s="182">
        <v>3</v>
      </c>
      <c r="F12" s="182"/>
      <c r="G12" s="216"/>
    </row>
    <row r="13" spans="1:7" ht="15">
      <c r="A13" s="218" t="s">
        <v>233</v>
      </c>
      <c r="B13" s="202"/>
      <c r="C13" s="175"/>
      <c r="D13" s="175">
        <v>8</v>
      </c>
      <c r="E13" s="175">
        <v>8</v>
      </c>
      <c r="F13" s="183"/>
      <c r="G13" s="219"/>
    </row>
    <row r="14" spans="1:7" ht="15">
      <c r="A14" s="211" t="s">
        <v>282</v>
      </c>
      <c r="B14" s="199"/>
      <c r="C14" s="177"/>
      <c r="D14" s="177"/>
      <c r="E14" s="178"/>
      <c r="F14" s="178"/>
      <c r="G14" s="212"/>
    </row>
    <row r="15" spans="1:7" ht="15">
      <c r="A15" s="213" t="s">
        <v>231</v>
      </c>
      <c r="B15" s="200"/>
      <c r="C15" s="180"/>
      <c r="D15" s="180"/>
      <c r="E15" s="180">
        <v>0</v>
      </c>
      <c r="F15" s="180"/>
      <c r="G15" s="214"/>
    </row>
    <row r="16" spans="1:7" ht="15">
      <c r="A16" s="215" t="s">
        <v>235</v>
      </c>
      <c r="B16" s="201"/>
      <c r="C16" s="182"/>
      <c r="D16" s="182"/>
      <c r="E16" s="182">
        <v>1</v>
      </c>
      <c r="F16" s="182"/>
      <c r="G16" s="216"/>
    </row>
    <row r="17" spans="1:7" ht="15">
      <c r="A17" s="215" t="s">
        <v>237</v>
      </c>
      <c r="B17" s="201"/>
      <c r="C17" s="182"/>
      <c r="D17" s="182"/>
      <c r="E17" s="182">
        <v>2</v>
      </c>
      <c r="F17" s="182"/>
      <c r="G17" s="216"/>
    </row>
    <row r="18" spans="1:7" ht="15">
      <c r="A18" s="215" t="s">
        <v>283</v>
      </c>
      <c r="B18" s="201"/>
      <c r="C18" s="182"/>
      <c r="D18" s="182"/>
      <c r="E18" s="182">
        <v>3</v>
      </c>
      <c r="F18" s="182"/>
      <c r="G18" s="216"/>
    </row>
    <row r="19" spans="1:7" ht="15">
      <c r="A19" s="211" t="s">
        <v>121</v>
      </c>
      <c r="B19" s="199"/>
      <c r="C19" s="177"/>
      <c r="D19" s="177"/>
      <c r="E19" s="178"/>
      <c r="F19" s="178"/>
      <c r="G19" s="212"/>
    </row>
    <row r="20" spans="1:7" ht="15">
      <c r="A20" s="213" t="s">
        <v>74</v>
      </c>
      <c r="B20" s="200"/>
      <c r="C20" s="180"/>
      <c r="D20" s="180"/>
      <c r="E20" s="180"/>
      <c r="F20" s="188">
        <v>0</v>
      </c>
      <c r="G20" s="214"/>
    </row>
    <row r="21" spans="1:7" ht="15">
      <c r="A21" s="215" t="s">
        <v>77</v>
      </c>
      <c r="B21" s="201"/>
      <c r="C21" s="182"/>
      <c r="D21" s="182"/>
      <c r="E21" s="182"/>
      <c r="F21" s="189">
        <v>1</v>
      </c>
      <c r="G21" s="216"/>
    </row>
    <row r="22" spans="1:7" ht="15">
      <c r="A22" s="215" t="s">
        <v>144</v>
      </c>
      <c r="B22" s="201"/>
      <c r="C22" s="182"/>
      <c r="D22" s="182"/>
      <c r="E22" s="182"/>
      <c r="F22" s="189">
        <v>2</v>
      </c>
      <c r="G22" s="216"/>
    </row>
    <row r="23" spans="1:7" ht="15">
      <c r="A23" s="211" t="s">
        <v>120</v>
      </c>
      <c r="B23" s="199"/>
      <c r="C23" s="177"/>
      <c r="D23" s="177"/>
      <c r="E23" s="178"/>
      <c r="F23" s="178"/>
      <c r="G23" s="212"/>
    </row>
    <row r="24" spans="1:7" ht="15">
      <c r="A24" s="228" t="s">
        <v>239</v>
      </c>
      <c r="B24" s="229"/>
      <c r="C24" s="184"/>
      <c r="D24" s="184"/>
      <c r="E24" s="184"/>
      <c r="F24" s="184"/>
      <c r="G24" s="230" t="str">
        <f>VLOOKUP(A24,'1160data'!A:H,8,FALSE)</f>
        <v>00</v>
      </c>
    </row>
    <row r="25" spans="1:7" ht="15">
      <c r="A25" s="174" t="s">
        <v>240</v>
      </c>
      <c r="B25" s="202"/>
      <c r="C25" s="175"/>
      <c r="D25" s="175"/>
      <c r="E25" s="175"/>
      <c r="F25" s="175"/>
      <c r="G25" s="192" t="s">
        <v>216</v>
      </c>
    </row>
    <row r="26" spans="1:7" ht="15">
      <c r="A26" s="227" t="s">
        <v>284</v>
      </c>
      <c r="B26" s="2"/>
      <c r="C26" s="2"/>
      <c r="D26" s="2"/>
      <c r="E26"/>
      <c r="F26"/>
      <c r="G26"/>
    </row>
    <row r="27" spans="1:7" ht="15">
      <c r="A27" s="227"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5"/>
      <c r="G77" s="175"/>
    </row>
    <row r="78" spans="1:7" ht="15">
      <c r="A78" s="2"/>
      <c r="B78" s="2"/>
      <c r="C78" s="2"/>
      <c r="D78" s="2"/>
      <c r="E78"/>
      <c r="F78" s="175"/>
      <c r="G78" s="175"/>
    </row>
    <row r="79" spans="1:7" ht="15">
      <c r="A79" s="2"/>
      <c r="B79" s="2"/>
      <c r="C79" s="2"/>
      <c r="D79" s="2"/>
      <c r="E79"/>
      <c r="F79" s="175"/>
      <c r="G79" s="175"/>
    </row>
    <row r="80" spans="1:7" ht="15">
      <c r="A80" s="2"/>
      <c r="B80" s="2"/>
      <c r="C80" s="2"/>
      <c r="D80" s="2"/>
      <c r="E80"/>
      <c r="F80" s="175"/>
      <c r="G80" s="175"/>
    </row>
    <row r="81" spans="1:7" ht="15">
      <c r="A81" s="2"/>
      <c r="B81" s="2"/>
      <c r="C81" s="2"/>
      <c r="D81" s="2"/>
      <c r="E81"/>
      <c r="F81" s="175"/>
      <c r="G81" s="175"/>
    </row>
    <row r="82" spans="1:7" ht="15">
      <c r="A82" s="2"/>
      <c r="B82" s="2"/>
      <c r="C82" s="2"/>
      <c r="D82" s="2"/>
      <c r="E82"/>
      <c r="F82" s="175"/>
      <c r="G82" s="175"/>
    </row>
    <row r="83" spans="1:7" ht="15">
      <c r="A83" s="2"/>
      <c r="B83" s="2"/>
      <c r="C83" s="2"/>
      <c r="D83" s="2"/>
      <c r="E83"/>
      <c r="F83" s="175"/>
      <c r="G83" s="175"/>
    </row>
    <row r="84" spans="1:7" ht="15">
      <c r="A84" s="2"/>
      <c r="B84" s="2"/>
      <c r="C84" s="2"/>
      <c r="D84" s="2"/>
      <c r="E84"/>
      <c r="F84" s="175"/>
      <c r="G84" s="175"/>
    </row>
    <row r="85" spans="1:7" ht="15">
      <c r="A85" s="2"/>
      <c r="B85" s="2"/>
      <c r="C85" s="2"/>
      <c r="D85" s="2"/>
      <c r="E85"/>
      <c r="F85" s="175"/>
      <c r="G85" s="175"/>
    </row>
    <row r="86" spans="1:7" ht="15">
      <c r="A86" s="2"/>
      <c r="B86" s="2"/>
      <c r="C86" s="2"/>
      <c r="D86" s="2"/>
      <c r="E86"/>
      <c r="F86" s="175"/>
      <c r="G86" s="175"/>
    </row>
    <row r="87" spans="1:7" ht="15">
      <c r="A87" s="2"/>
      <c r="B87" s="2"/>
      <c r="C87" s="2"/>
      <c r="D87" s="2"/>
      <c r="E87"/>
      <c r="F87" s="175"/>
      <c r="G87" s="175"/>
    </row>
    <row r="88" spans="1:7" ht="15">
      <c r="A88" s="2"/>
      <c r="B88" s="2"/>
      <c r="C88" s="2"/>
      <c r="D88" s="2"/>
      <c r="E88"/>
      <c r="F88" s="175"/>
      <c r="G88" s="175"/>
    </row>
    <row r="89" spans="1:7" ht="15">
      <c r="A89" s="2"/>
      <c r="B89" s="2"/>
      <c r="C89" s="2"/>
      <c r="D89" s="2"/>
      <c r="E89"/>
      <c r="F89" s="175"/>
      <c r="G89" s="175"/>
    </row>
    <row r="90" spans="1:7" ht="15">
      <c r="A90" s="2"/>
      <c r="B90" s="2"/>
      <c r="C90" s="2"/>
      <c r="D90" s="2"/>
      <c r="E90"/>
      <c r="F90" s="175"/>
      <c r="G90" s="175"/>
    </row>
    <row r="91" spans="1:7" ht="15">
      <c r="A91" s="2"/>
      <c r="B91" s="2"/>
      <c r="C91" s="2"/>
      <c r="D91" s="2"/>
      <c r="E91"/>
      <c r="F91" s="175"/>
      <c r="G91" s="175"/>
    </row>
    <row r="92" spans="1:7" ht="15">
      <c r="A92" s="2"/>
      <c r="B92" s="2"/>
      <c r="C92" s="2"/>
      <c r="D92" s="2"/>
      <c r="E92"/>
      <c r="F92" s="175"/>
      <c r="G92" s="175"/>
    </row>
    <row r="93" spans="1:7" ht="15">
      <c r="A93" s="2"/>
      <c r="B93" s="2"/>
      <c r="C93" s="2"/>
      <c r="D93" s="2"/>
      <c r="E93"/>
      <c r="F93" s="175"/>
      <c r="G93" s="175"/>
    </row>
    <row r="94" spans="1:7" ht="15">
      <c r="A94" s="2"/>
      <c r="B94" s="2"/>
      <c r="C94" s="2"/>
      <c r="D94" s="2"/>
      <c r="E94"/>
      <c r="F94" s="175"/>
      <c r="G94" s="175"/>
    </row>
    <row r="95" spans="1:7" ht="15">
      <c r="A95" s="2"/>
      <c r="B95" s="2"/>
      <c r="C95" s="2"/>
      <c r="D95" s="2"/>
      <c r="E95"/>
      <c r="F95" s="175"/>
      <c r="G95" s="175"/>
    </row>
    <row r="96" spans="1:7" ht="15">
      <c r="A96" s="2"/>
      <c r="B96" s="2"/>
      <c r="C96" s="2"/>
      <c r="D96" s="2"/>
      <c r="E96"/>
      <c r="F96" s="175"/>
      <c r="G96" s="175"/>
    </row>
    <row r="97" spans="1:7" ht="15">
      <c r="A97" s="2"/>
      <c r="B97" s="2"/>
      <c r="C97" s="2"/>
      <c r="D97" s="2"/>
      <c r="E97"/>
      <c r="F97" s="175"/>
      <c r="G97" s="175"/>
    </row>
    <row r="98" spans="1:7" ht="15">
      <c r="A98" s="2"/>
      <c r="B98" s="2"/>
      <c r="C98" s="2"/>
      <c r="D98" s="2"/>
      <c r="E98"/>
      <c r="F98" s="175"/>
      <c r="G98" s="175"/>
    </row>
    <row r="99" spans="1:7" ht="15">
      <c r="A99" s="2"/>
      <c r="B99" s="2"/>
      <c r="C99" s="2"/>
      <c r="D99" s="2"/>
      <c r="E99"/>
      <c r="F99" s="175"/>
      <c r="G99" s="175"/>
    </row>
    <row r="100" spans="1:7" ht="15">
      <c r="A100" s="2"/>
      <c r="B100" s="2"/>
      <c r="C100" s="2"/>
      <c r="D100" s="2"/>
      <c r="E100"/>
      <c r="F100" s="175"/>
      <c r="G100" s="175"/>
    </row>
    <row r="101" spans="1:7" ht="15">
      <c r="A101" s="2"/>
      <c r="B101" s="2"/>
      <c r="C101" s="2"/>
      <c r="D101" s="2"/>
      <c r="E101"/>
      <c r="F101" s="175"/>
      <c r="G101" s="175"/>
    </row>
    <row r="102" spans="1:7" ht="15">
      <c r="A102" s="2"/>
      <c r="B102" s="2"/>
      <c r="C102" s="2"/>
      <c r="D102" s="2"/>
      <c r="E102"/>
      <c r="F102" s="175"/>
      <c r="G102" s="175"/>
    </row>
    <row r="103" spans="1:7" ht="15">
      <c r="A103" s="2"/>
      <c r="B103" s="2"/>
      <c r="C103" s="2"/>
      <c r="D103" s="2"/>
      <c r="E103"/>
      <c r="F103" s="175"/>
      <c r="G103" s="175"/>
    </row>
    <row r="104" spans="1:7" ht="15">
      <c r="A104" s="2"/>
      <c r="B104" s="2"/>
      <c r="C104" s="2"/>
      <c r="D104" s="2"/>
      <c r="E104"/>
      <c r="F104" s="175"/>
      <c r="G104" s="175"/>
    </row>
    <row r="105" spans="1:7" ht="15">
      <c r="A105" s="2"/>
      <c r="B105" s="2"/>
      <c r="C105" s="2"/>
      <c r="D105" s="2"/>
      <c r="E105"/>
      <c r="F105" s="175"/>
      <c r="G105" s="175"/>
    </row>
    <row r="106" spans="1:7" ht="15">
      <c r="A106" s="2"/>
      <c r="B106" s="2"/>
      <c r="C106" s="2"/>
      <c r="D106" s="2"/>
      <c r="E106"/>
      <c r="F106" s="175"/>
      <c r="G106" s="175"/>
    </row>
    <row r="107" spans="1:7" ht="15">
      <c r="A107" s="2"/>
      <c r="B107" s="2"/>
      <c r="C107" s="2"/>
      <c r="D107" s="2"/>
      <c r="E107"/>
      <c r="F107" s="175"/>
      <c r="G107" s="175"/>
    </row>
    <row r="108" spans="1:7" ht="15">
      <c r="A108" s="2"/>
      <c r="B108" s="2"/>
      <c r="C108" s="2"/>
      <c r="D108" s="2"/>
      <c r="E108"/>
      <c r="F108" s="175"/>
      <c r="G108" s="175"/>
    </row>
    <row r="109" spans="1:7" ht="15">
      <c r="A109" s="2"/>
      <c r="B109" s="2"/>
      <c r="C109" s="2"/>
      <c r="D109" s="2"/>
      <c r="E109"/>
      <c r="F109" s="175"/>
      <c r="G109" s="175"/>
    </row>
    <row r="110" spans="1:7" ht="15">
      <c r="A110" s="2"/>
      <c r="B110" s="2"/>
      <c r="C110" s="2"/>
      <c r="D110" s="2"/>
      <c r="E110"/>
      <c r="F110" s="175"/>
      <c r="G110" s="175"/>
    </row>
    <row r="111" spans="1:7" ht="15">
      <c r="A111" s="2"/>
      <c r="B111" s="2"/>
      <c r="C111" s="2"/>
      <c r="D111" s="2"/>
      <c r="E111"/>
      <c r="F111" s="175"/>
      <c r="G111" s="175"/>
    </row>
    <row r="112" spans="1:7" ht="15">
      <c r="A112" s="2"/>
      <c r="B112" s="2"/>
      <c r="C112" s="2"/>
      <c r="D112" s="2"/>
      <c r="E112"/>
      <c r="F112" s="175"/>
      <c r="G112" s="175"/>
    </row>
    <row r="113" spans="1:7" ht="15">
      <c r="A113" s="2"/>
      <c r="B113" s="2"/>
      <c r="C113" s="2"/>
      <c r="D113" s="2"/>
      <c r="E113"/>
      <c r="F113" s="175"/>
      <c r="G113" s="175"/>
    </row>
    <row r="114" spans="1:7" ht="15">
      <c r="A114" s="2"/>
      <c r="B114" s="2"/>
      <c r="C114" s="2"/>
      <c r="D114" s="2"/>
      <c r="E114"/>
      <c r="F114" s="175"/>
      <c r="G114" s="175"/>
    </row>
    <row r="115" spans="1:7" ht="15">
      <c r="A115" s="2"/>
      <c r="B115" s="2"/>
      <c r="C115" s="2"/>
      <c r="D115" s="2"/>
      <c r="E115"/>
      <c r="F115" s="175"/>
      <c r="G115" s="175"/>
    </row>
    <row r="116" spans="1:7" ht="15">
      <c r="A116" s="2"/>
      <c r="B116" s="2"/>
      <c r="C116" s="2"/>
      <c r="D116" s="2"/>
      <c r="E116"/>
      <c r="F116" s="175"/>
      <c r="G116" s="175"/>
    </row>
    <row r="117" spans="1:7" ht="15">
      <c r="A117" s="2"/>
      <c r="B117" s="2"/>
      <c r="C117" s="2"/>
      <c r="D117" s="2"/>
      <c r="E117"/>
      <c r="F117" s="175"/>
      <c r="G117" s="175"/>
    </row>
    <row r="118" spans="1:7" ht="15">
      <c r="A118" s="2"/>
      <c r="B118" s="2"/>
      <c r="C118" s="2"/>
      <c r="D118" s="2"/>
      <c r="E118"/>
      <c r="F118" s="175"/>
      <c r="G118" s="175"/>
    </row>
    <row r="119" spans="1:7" ht="15">
      <c r="A119" s="2"/>
      <c r="B119" s="2"/>
      <c r="C119" s="2"/>
      <c r="D119" s="2"/>
      <c r="E119"/>
      <c r="F119" s="175"/>
      <c r="G119" s="175"/>
    </row>
    <row r="120" spans="1:7" ht="15">
      <c r="A120" s="2"/>
      <c r="B120" s="2"/>
      <c r="C120" s="2"/>
      <c r="D120" s="2"/>
      <c r="E120"/>
      <c r="F120" s="175"/>
      <c r="G120" s="175"/>
    </row>
    <row r="121" spans="1:7" ht="15">
      <c r="A121" s="2"/>
      <c r="B121" s="2"/>
      <c r="C121" s="2"/>
      <c r="D121" s="2"/>
      <c r="E121"/>
      <c r="F121" s="175"/>
      <c r="G121" s="175"/>
    </row>
    <row r="122" spans="1:7" ht="15">
      <c r="A122" s="2"/>
      <c r="B122" s="2"/>
      <c r="C122" s="2"/>
      <c r="D122" s="2"/>
      <c r="E122"/>
      <c r="F122" s="175"/>
      <c r="G122" s="175"/>
    </row>
    <row r="123" spans="1:7" ht="15">
      <c r="A123" s="2"/>
      <c r="B123" s="2"/>
      <c r="C123" s="2"/>
      <c r="D123" s="2"/>
      <c r="E123"/>
      <c r="F123" s="175"/>
      <c r="G123" s="175"/>
    </row>
    <row r="124" spans="1:7" ht="15">
      <c r="A124" s="2"/>
      <c r="B124" s="2"/>
      <c r="C124" s="2"/>
      <c r="D124" s="2"/>
      <c r="E124"/>
      <c r="F124" s="175"/>
      <c r="G124" s="175"/>
    </row>
    <row r="125" spans="1:7" ht="15">
      <c r="A125" s="2"/>
      <c r="B125" s="2"/>
      <c r="C125" s="2"/>
      <c r="D125" s="2"/>
      <c r="E125"/>
      <c r="F125" s="175"/>
      <c r="G125" s="175"/>
    </row>
    <row r="126" spans="1:7" ht="15">
      <c r="A126" s="2"/>
      <c r="B126" s="2"/>
      <c r="C126" s="2"/>
      <c r="D126" s="2"/>
      <c r="E126"/>
      <c r="F126" s="175"/>
      <c r="G126" s="175"/>
    </row>
    <row r="127" spans="1:7" ht="15">
      <c r="A127" s="2"/>
      <c r="B127" s="2"/>
      <c r="C127" s="2"/>
      <c r="D127" s="2"/>
      <c r="E127"/>
      <c r="F127" s="175"/>
      <c r="G127" s="175"/>
    </row>
    <row r="128" spans="1:7" ht="15">
      <c r="A128" s="2"/>
      <c r="B128" s="2"/>
      <c r="C128" s="2"/>
      <c r="D128" s="2"/>
      <c r="E128"/>
      <c r="F128" s="175"/>
      <c r="G128" s="175"/>
    </row>
    <row r="129" spans="1:7" ht="15">
      <c r="A129" s="2"/>
      <c r="B129" s="2"/>
      <c r="C129" s="2"/>
      <c r="D129" s="2"/>
      <c r="E129"/>
      <c r="F129" s="175"/>
      <c r="G129" s="175"/>
    </row>
    <row r="130" spans="1:7" ht="15">
      <c r="A130" s="2"/>
      <c r="B130" s="2"/>
      <c r="C130" s="2"/>
      <c r="D130" s="2"/>
      <c r="E130"/>
      <c r="F130" s="175"/>
      <c r="G130" s="175"/>
    </row>
    <row r="131" spans="1:7" ht="15">
      <c r="A131" s="2"/>
      <c r="B131" s="2"/>
      <c r="C131" s="2"/>
      <c r="D131" s="2"/>
      <c r="E131"/>
      <c r="F131" s="175"/>
      <c r="G131" s="175"/>
    </row>
    <row r="132" spans="1:7" ht="15">
      <c r="A132" s="2"/>
      <c r="B132" s="2"/>
      <c r="C132" s="2"/>
      <c r="D132" s="2"/>
      <c r="E132"/>
      <c r="F132" s="175"/>
      <c r="G132" s="175"/>
    </row>
    <row r="133" spans="1:7" ht="15">
      <c r="A133" s="2"/>
      <c r="B133" s="2"/>
      <c r="C133" s="2"/>
      <c r="D133" s="2"/>
      <c r="E133"/>
      <c r="F133" s="175"/>
      <c r="G133" s="175"/>
    </row>
    <row r="134" spans="1:7" ht="15">
      <c r="A134" s="2"/>
      <c r="B134" s="2"/>
      <c r="C134" s="2"/>
      <c r="D134" s="2"/>
      <c r="E134"/>
      <c r="F134" s="175"/>
      <c r="G134" s="175"/>
    </row>
    <row r="135" spans="1:7" ht="15">
      <c r="A135" s="2"/>
      <c r="B135" s="2"/>
      <c r="C135" s="2"/>
      <c r="D135" s="2"/>
      <c r="E135"/>
      <c r="F135" s="175"/>
      <c r="G135" s="175"/>
    </row>
    <row r="136" spans="1:7" ht="15">
      <c r="A136" s="2"/>
      <c r="B136" s="2"/>
      <c r="C136" s="2"/>
      <c r="D136" s="2"/>
      <c r="E136"/>
      <c r="F136" s="175"/>
      <c r="G136" s="175"/>
    </row>
    <row r="137" spans="1:7" ht="15">
      <c r="A137" s="2"/>
      <c r="B137" s="2"/>
      <c r="C137" s="2"/>
      <c r="D137" s="2"/>
      <c r="E137"/>
      <c r="F137" s="175"/>
      <c r="G137" s="175"/>
    </row>
    <row r="138" spans="1:7" ht="15">
      <c r="A138" s="2"/>
      <c r="B138" s="2"/>
      <c r="C138" s="2"/>
      <c r="D138" s="2"/>
      <c r="E138"/>
      <c r="F138" s="175"/>
      <c r="G138" s="175"/>
    </row>
    <row r="139" spans="1:7" ht="15">
      <c r="A139" s="2"/>
      <c r="B139" s="2"/>
      <c r="C139" s="2"/>
      <c r="D139" s="2"/>
      <c r="E139"/>
      <c r="F139" s="175"/>
      <c r="G139" s="175"/>
    </row>
    <row r="140" spans="1:7" ht="15">
      <c r="A140" s="2"/>
      <c r="B140" s="2"/>
      <c r="C140" s="2"/>
      <c r="D140" s="2"/>
      <c r="E140"/>
      <c r="F140" s="175"/>
      <c r="G140" s="175"/>
    </row>
    <row r="141" spans="1:7" ht="15">
      <c r="A141" s="2"/>
      <c r="B141" s="2"/>
      <c r="C141" s="2"/>
      <c r="D141" s="2"/>
      <c r="E141"/>
      <c r="F141" s="175"/>
      <c r="G141" s="175"/>
    </row>
    <row r="142" spans="1:7" ht="15">
      <c r="A142" s="2"/>
      <c r="B142" s="2"/>
      <c r="C142" s="2"/>
      <c r="D142" s="2"/>
      <c r="E142"/>
      <c r="F142" s="175"/>
      <c r="G142" s="175"/>
    </row>
    <row r="143" spans="1:7" ht="15">
      <c r="A143" s="2"/>
      <c r="B143" s="2"/>
      <c r="C143" s="2"/>
      <c r="D143" s="2"/>
      <c r="E143"/>
      <c r="F143" s="175"/>
      <c r="G143" s="175"/>
    </row>
    <row r="144" spans="1:7" ht="15">
      <c r="A144" s="2"/>
      <c r="B144" s="2"/>
      <c r="C144" s="2"/>
      <c r="D144" s="2"/>
      <c r="E144"/>
      <c r="F144" s="175"/>
      <c r="G144" s="175"/>
    </row>
    <row r="145" spans="1:7" ht="15">
      <c r="A145" s="2"/>
      <c r="B145" s="2"/>
      <c r="C145" s="2"/>
      <c r="D145" s="2"/>
      <c r="E145"/>
      <c r="F145" s="175"/>
      <c r="G145" s="175"/>
    </row>
    <row r="146" spans="1:7" ht="15">
      <c r="A146" s="2"/>
      <c r="B146" s="2"/>
      <c r="C146" s="2"/>
      <c r="D146" s="2"/>
      <c r="E146"/>
      <c r="F146" s="175"/>
      <c r="G146" s="175"/>
    </row>
    <row r="147" spans="1:7" ht="15">
      <c r="A147" s="2"/>
      <c r="B147" s="2"/>
      <c r="C147" s="2"/>
      <c r="D147" s="2"/>
      <c r="E147"/>
      <c r="F147" s="175"/>
      <c r="G147" s="175"/>
    </row>
    <row r="148" spans="1:7" ht="15">
      <c r="A148" s="2"/>
      <c r="B148" s="2"/>
      <c r="C148" s="2"/>
      <c r="D148" s="2"/>
      <c r="E148"/>
      <c r="F148" s="175"/>
      <c r="G148" s="175"/>
    </row>
    <row r="149" spans="1:7" ht="15">
      <c r="A149" s="2"/>
      <c r="B149" s="2"/>
      <c r="C149" s="2"/>
      <c r="D149" s="2"/>
      <c r="E149"/>
      <c r="F149" s="175"/>
      <c r="G149" s="175"/>
    </row>
    <row r="150" spans="1:7" ht="15">
      <c r="A150" s="2"/>
      <c r="B150" s="2"/>
      <c r="C150" s="2"/>
      <c r="D150" s="2"/>
      <c r="E150"/>
      <c r="F150" s="175"/>
      <c r="G150" s="175"/>
    </row>
    <row r="151" spans="1:7" ht="15">
      <c r="A151" s="2"/>
      <c r="B151" s="2"/>
      <c r="C151" s="2"/>
      <c r="D151" s="2"/>
      <c r="E151"/>
      <c r="F151" s="175"/>
      <c r="G151" s="175"/>
    </row>
    <row r="152" spans="1:7" ht="15">
      <c r="A152" s="2"/>
      <c r="B152" s="2"/>
      <c r="C152" s="2"/>
      <c r="D152" s="2"/>
      <c r="E152"/>
      <c r="F152" s="175"/>
      <c r="G152" s="175"/>
    </row>
    <row r="153" spans="1:7" ht="15">
      <c r="A153" s="2"/>
      <c r="B153" s="2"/>
      <c r="C153" s="2"/>
      <c r="D153" s="2"/>
      <c r="E153"/>
      <c r="F153" s="175"/>
      <c r="G153" s="175"/>
    </row>
    <row r="154" spans="1:7" ht="15">
      <c r="A154" s="2"/>
      <c r="B154" s="2"/>
      <c r="C154" s="2"/>
      <c r="D154" s="2"/>
      <c r="E154"/>
      <c r="F154" s="175"/>
      <c r="G154" s="175"/>
    </row>
    <row r="155" spans="1:7" ht="15">
      <c r="A155" s="2"/>
      <c r="B155" s="2"/>
      <c r="C155" s="2"/>
      <c r="D155" s="2"/>
      <c r="E155"/>
      <c r="F155" s="175"/>
      <c r="G155" s="175"/>
    </row>
    <row r="156" spans="1:7" ht="15">
      <c r="A156" s="2"/>
      <c r="B156" s="2"/>
      <c r="C156" s="2"/>
      <c r="D156" s="2"/>
      <c r="E156"/>
      <c r="F156" s="175"/>
      <c r="G156" s="175"/>
    </row>
    <row r="157" spans="1:7" ht="15">
      <c r="A157" s="2"/>
      <c r="B157" s="2"/>
      <c r="C157" s="2"/>
      <c r="D157" s="2"/>
      <c r="E157"/>
      <c r="F157" s="175"/>
      <c r="G157" s="175"/>
    </row>
    <row r="158" spans="1:7" ht="15">
      <c r="A158" s="2"/>
      <c r="B158" s="2"/>
      <c r="C158" s="2"/>
      <c r="D158" s="2"/>
      <c r="E158"/>
      <c r="F158" s="175"/>
      <c r="G158" s="175"/>
    </row>
    <row r="159" spans="1:7" ht="15">
      <c r="A159" s="2"/>
      <c r="B159" s="2"/>
      <c r="C159" s="2"/>
      <c r="D159" s="2"/>
      <c r="E159"/>
      <c r="F159" s="175"/>
      <c r="G159" s="175"/>
    </row>
    <row r="160" spans="1:7" ht="15">
      <c r="A160" s="2"/>
      <c r="B160" s="2"/>
      <c r="C160" s="2"/>
      <c r="D160" s="2"/>
      <c r="E160"/>
      <c r="F160" s="175"/>
      <c r="G160" s="175"/>
    </row>
    <row r="161" spans="1:7" ht="15">
      <c r="A161" s="2"/>
      <c r="B161" s="2"/>
      <c r="C161" s="2"/>
      <c r="D161" s="2"/>
      <c r="E161"/>
      <c r="F161" s="175"/>
      <c r="G161" s="175"/>
    </row>
    <row r="162" spans="1:7" ht="15">
      <c r="A162" s="2"/>
      <c r="B162" s="2"/>
      <c r="C162" s="2"/>
      <c r="D162" s="2"/>
      <c r="E162"/>
      <c r="F162" s="175"/>
      <c r="G162" s="175"/>
    </row>
    <row r="163" spans="1:7" ht="15">
      <c r="A163" s="2"/>
      <c r="B163" s="2"/>
      <c r="C163" s="2"/>
      <c r="D163" s="2"/>
      <c r="E163"/>
      <c r="F163" s="175"/>
      <c r="G163" s="175"/>
    </row>
    <row r="164" spans="1:7" ht="15">
      <c r="A164" s="2"/>
      <c r="B164" s="2"/>
      <c r="C164" s="2"/>
      <c r="D164" s="2"/>
      <c r="E164"/>
      <c r="F164" s="175"/>
      <c r="G164" s="175"/>
    </row>
    <row r="165" spans="1:7" ht="15">
      <c r="A165" s="2"/>
      <c r="B165" s="2"/>
      <c r="C165" s="2"/>
      <c r="D165" s="2"/>
      <c r="E165"/>
      <c r="F165" s="175"/>
      <c r="G165" s="175"/>
    </row>
    <row r="166" spans="1:7" ht="15">
      <c r="A166" s="2"/>
      <c r="B166" s="2"/>
      <c r="C166" s="2"/>
      <c r="D166" s="2"/>
      <c r="E166"/>
      <c r="F166" s="175"/>
      <c r="G166" s="175"/>
    </row>
    <row r="167" spans="1:7" ht="15">
      <c r="A167" s="2"/>
      <c r="B167" s="2"/>
      <c r="C167" s="2"/>
      <c r="D167" s="2"/>
      <c r="E167"/>
      <c r="F167" s="175"/>
      <c r="G167" s="175"/>
    </row>
    <row r="168" spans="1:7" ht="15">
      <c r="A168" s="2"/>
      <c r="B168" s="2"/>
      <c r="C168" s="2"/>
      <c r="D168" s="2"/>
      <c r="E168"/>
      <c r="F168" s="175"/>
      <c r="G168" s="175"/>
    </row>
    <row r="169" spans="1:7" ht="15">
      <c r="A169" s="2"/>
      <c r="B169" s="2"/>
      <c r="C169" s="2"/>
      <c r="D169" s="2"/>
      <c r="E169"/>
      <c r="F169" s="175"/>
      <c r="G169" s="175"/>
    </row>
    <row r="170" spans="1:7" ht="15">
      <c r="A170" s="2"/>
      <c r="B170" s="2"/>
      <c r="C170" s="2"/>
      <c r="D170" s="2"/>
      <c r="E170"/>
      <c r="F170" s="175"/>
      <c r="G170" s="175"/>
    </row>
    <row r="171" spans="1:7" ht="15">
      <c r="A171" s="2"/>
      <c r="B171" s="2"/>
      <c r="C171" s="2"/>
      <c r="D171" s="2"/>
      <c r="E171"/>
      <c r="F171" s="175"/>
      <c r="G171" s="175"/>
    </row>
    <row r="172" spans="1:7" ht="15">
      <c r="A172" s="2"/>
      <c r="B172" s="2"/>
      <c r="C172" s="2"/>
      <c r="D172" s="2"/>
      <c r="E172"/>
      <c r="F172" s="175"/>
      <c r="G172" s="175"/>
    </row>
    <row r="173" spans="1:7" ht="15">
      <c r="A173" s="2"/>
      <c r="B173" s="2"/>
      <c r="C173" s="2"/>
      <c r="D173" s="2"/>
      <c r="E173"/>
      <c r="F173" s="175"/>
      <c r="G173" s="175"/>
    </row>
    <row r="174" spans="1:7" ht="15">
      <c r="A174" s="2"/>
      <c r="B174" s="2"/>
      <c r="C174" s="2"/>
      <c r="D174" s="2"/>
      <c r="E174"/>
      <c r="F174" s="175"/>
      <c r="G174" s="175"/>
    </row>
    <row r="175" spans="1:7" ht="15">
      <c r="A175" s="2"/>
      <c r="B175" s="2"/>
      <c r="C175" s="2"/>
      <c r="D175" s="2"/>
      <c r="E175"/>
      <c r="F175" s="175"/>
      <c r="G175" s="175"/>
    </row>
    <row r="176" spans="1:7" ht="15">
      <c r="A176" s="2"/>
      <c r="B176" s="2"/>
      <c r="C176" s="2"/>
      <c r="D176" s="2"/>
      <c r="E176"/>
      <c r="F176" s="175"/>
      <c r="G176" s="175"/>
    </row>
    <row r="177" spans="1:7" ht="15">
      <c r="A177" s="2"/>
      <c r="B177" s="2"/>
      <c r="C177" s="2"/>
      <c r="D177" s="2"/>
      <c r="E177"/>
      <c r="F177" s="175"/>
      <c r="G177" s="175"/>
    </row>
    <row r="178" spans="1:7" ht="15">
      <c r="A178" s="2"/>
      <c r="B178" s="2"/>
      <c r="C178" s="2"/>
      <c r="D178" s="2"/>
      <c r="E178"/>
      <c r="F178" s="175"/>
      <c r="G178" s="175"/>
    </row>
    <row r="179" spans="1:7" ht="15">
      <c r="A179" s="2"/>
      <c r="B179" s="2"/>
      <c r="C179" s="2"/>
      <c r="D179" s="2"/>
      <c r="E179"/>
      <c r="F179" s="175"/>
      <c r="G179" s="175"/>
    </row>
    <row r="180" spans="1:7" ht="15">
      <c r="A180" s="2"/>
      <c r="B180" s="2"/>
      <c r="C180" s="2"/>
      <c r="D180" s="2"/>
      <c r="E180"/>
      <c r="F180" s="175"/>
      <c r="G180" s="175"/>
    </row>
    <row r="181" spans="1:7" ht="15">
      <c r="A181" s="2"/>
      <c r="B181" s="2"/>
      <c r="C181" s="2"/>
      <c r="D181" s="2"/>
      <c r="E181"/>
      <c r="F181" s="175"/>
      <c r="G181" s="175"/>
    </row>
    <row r="182" spans="1:7" ht="15">
      <c r="A182" s="2"/>
      <c r="B182" s="2"/>
      <c r="C182" s="2"/>
      <c r="D182" s="2"/>
      <c r="E182"/>
      <c r="F182" s="175"/>
      <c r="G182" s="175"/>
    </row>
    <row r="183" spans="1:7" ht="15">
      <c r="A183" s="2"/>
      <c r="B183" s="2"/>
      <c r="C183" s="2"/>
      <c r="D183" s="2"/>
      <c r="E183"/>
      <c r="F183" s="175"/>
      <c r="G183" s="175"/>
    </row>
    <row r="184" spans="1:7" ht="15">
      <c r="A184" s="2"/>
      <c r="B184" s="2"/>
      <c r="C184" s="2"/>
      <c r="D184" s="2"/>
      <c r="E184"/>
      <c r="F184" s="175"/>
      <c r="G184" s="175"/>
    </row>
    <row r="185" spans="1:7" ht="15">
      <c r="A185" s="2"/>
      <c r="B185" s="2"/>
      <c r="C185" s="2"/>
      <c r="D185" s="2"/>
      <c r="E185"/>
      <c r="F185" s="175"/>
      <c r="G185" s="175"/>
    </row>
    <row r="186" spans="1:7" ht="15">
      <c r="A186" s="2"/>
      <c r="B186" s="2"/>
      <c r="C186" s="2"/>
      <c r="D186" s="2"/>
      <c r="E186"/>
      <c r="F186" s="175"/>
      <c r="G186" s="175"/>
    </row>
    <row r="187" spans="1:7" ht="15">
      <c r="A187" s="2"/>
      <c r="B187" s="2"/>
      <c r="C187" s="2"/>
      <c r="D187" s="2"/>
      <c r="E187"/>
      <c r="F187" s="175"/>
      <c r="G187" s="175"/>
    </row>
    <row r="188" spans="1:7" ht="15">
      <c r="A188" s="2"/>
      <c r="B188" s="2"/>
      <c r="C188" s="2"/>
      <c r="D188" s="2"/>
      <c r="E188"/>
      <c r="F188" s="175"/>
      <c r="G188" s="175"/>
    </row>
    <row r="189" spans="1:7" ht="15">
      <c r="A189" s="2"/>
      <c r="B189" s="2"/>
      <c r="C189" s="2"/>
      <c r="D189" s="2"/>
      <c r="E189"/>
      <c r="F189" s="175"/>
      <c r="G189" s="175"/>
    </row>
    <row r="190" spans="1:7" ht="15">
      <c r="A190" s="2"/>
      <c r="B190" s="2"/>
      <c r="C190" s="2"/>
      <c r="D190" s="2"/>
      <c r="E190"/>
      <c r="F190" s="175"/>
      <c r="G190" s="175"/>
    </row>
    <row r="191" spans="1:7" ht="15">
      <c r="A191" s="2"/>
      <c r="B191" s="2"/>
      <c r="C191" s="2"/>
      <c r="D191" s="2"/>
      <c r="E191"/>
      <c r="F191" s="175"/>
      <c r="G191" s="175"/>
    </row>
    <row r="192" spans="1:7" ht="15">
      <c r="A192" s="2"/>
      <c r="B192" s="2"/>
      <c r="C192" s="2"/>
      <c r="D192" s="2"/>
      <c r="E192"/>
      <c r="F192" s="175"/>
      <c r="G192" s="175"/>
    </row>
    <row r="193" spans="1:7" ht="15">
      <c r="A193" s="2"/>
      <c r="B193" s="2"/>
      <c r="C193" s="2"/>
      <c r="D193" s="2"/>
      <c r="E193"/>
      <c r="F193" s="175"/>
      <c r="G193" s="175"/>
    </row>
    <row r="194" spans="1:7" ht="15">
      <c r="A194" s="2"/>
      <c r="B194" s="2"/>
      <c r="C194" s="2"/>
      <c r="D194" s="2"/>
      <c r="E194"/>
      <c r="F194" s="175"/>
      <c r="G194" s="175"/>
    </row>
    <row r="195" spans="1:7" ht="15">
      <c r="A195" s="2"/>
      <c r="B195" s="2"/>
      <c r="C195" s="2"/>
      <c r="D195" s="2"/>
      <c r="E195"/>
      <c r="F195" s="175"/>
      <c r="G195" s="175"/>
    </row>
    <row r="196" spans="1:7" ht="15">
      <c r="A196" s="2"/>
      <c r="B196" s="2"/>
      <c r="C196" s="2"/>
      <c r="D196" s="2"/>
      <c r="E196"/>
      <c r="F196" s="175"/>
      <c r="G196" s="175"/>
    </row>
    <row r="197" spans="1:7" ht="15">
      <c r="A197" s="2"/>
      <c r="B197" s="2"/>
      <c r="C197" s="2"/>
      <c r="D197" s="2"/>
      <c r="E197"/>
      <c r="F197" s="175"/>
      <c r="G197" s="175"/>
    </row>
    <row r="198" spans="1:7" ht="15">
      <c r="A198" s="2"/>
      <c r="B198" s="2"/>
      <c r="C198" s="2"/>
      <c r="D198" s="2"/>
      <c r="E198"/>
      <c r="F198" s="175"/>
      <c r="G198" s="175"/>
    </row>
    <row r="199" spans="1:7" ht="15">
      <c r="A199" s="2"/>
      <c r="B199" s="2"/>
      <c r="C199" s="2"/>
      <c r="D199" s="2"/>
      <c r="E199"/>
      <c r="F199" s="175"/>
      <c r="G199" s="175"/>
    </row>
    <row r="200" spans="1:7" ht="15">
      <c r="A200" s="2"/>
      <c r="B200" s="2"/>
      <c r="C200" s="2"/>
      <c r="D200" s="2"/>
      <c r="E200"/>
      <c r="F200" s="175"/>
      <c r="G200" s="175"/>
    </row>
    <row r="201" spans="1:7" ht="15">
      <c r="A201" s="2"/>
      <c r="B201" s="2"/>
      <c r="C201" s="2"/>
      <c r="D201" s="2"/>
      <c r="E201"/>
      <c r="F201" s="175"/>
      <c r="G201" s="175"/>
    </row>
    <row r="202" spans="1:7" ht="15">
      <c r="A202" s="2"/>
      <c r="B202" s="2"/>
      <c r="C202" s="2"/>
      <c r="D202" s="2"/>
      <c r="E202"/>
      <c r="F202" s="175"/>
      <c r="G202" s="175"/>
    </row>
    <row r="203" spans="1:7" ht="15">
      <c r="A203" s="2"/>
      <c r="B203" s="2"/>
      <c r="C203" s="2"/>
      <c r="D203" s="2"/>
      <c r="E203"/>
      <c r="F203" s="175"/>
      <c r="G203" s="175"/>
    </row>
    <row r="204" spans="1:7" ht="15">
      <c r="A204" s="2"/>
      <c r="B204" s="2"/>
      <c r="C204" s="2"/>
      <c r="D204" s="2"/>
      <c r="E204"/>
      <c r="F204" s="175"/>
      <c r="G204" s="175"/>
    </row>
    <row r="205" spans="1:7" ht="15">
      <c r="A205" s="2"/>
      <c r="B205" s="2"/>
      <c r="C205" s="2"/>
      <c r="D205" s="2"/>
      <c r="E205"/>
      <c r="F205" s="175"/>
      <c r="G205" s="175"/>
    </row>
    <row r="206" spans="1:7" ht="15">
      <c r="A206" s="2"/>
      <c r="B206" s="2"/>
      <c r="C206" s="2"/>
      <c r="D206" s="2"/>
      <c r="E206"/>
      <c r="F206" s="175"/>
      <c r="G206" s="175"/>
    </row>
    <row r="207" spans="1:7" ht="15">
      <c r="A207" s="2"/>
      <c r="B207" s="2"/>
      <c r="C207" s="2"/>
      <c r="D207" s="2"/>
      <c r="E207"/>
      <c r="F207" s="175"/>
      <c r="G207" s="175"/>
    </row>
    <row r="208" spans="1:7" ht="15">
      <c r="A208" s="2"/>
      <c r="B208" s="2"/>
      <c r="C208" s="2"/>
      <c r="D208" s="2"/>
      <c r="E208"/>
      <c r="F208" s="175"/>
      <c r="G208" s="175"/>
    </row>
    <row r="209" spans="1:7" ht="15">
      <c r="A209" s="2"/>
      <c r="B209" s="2"/>
      <c r="C209" s="2"/>
      <c r="D209" s="2"/>
      <c r="E209"/>
      <c r="F209" s="175"/>
      <c r="G209" s="175"/>
    </row>
    <row r="210" spans="1:7" ht="15">
      <c r="A210" s="2"/>
      <c r="B210" s="2"/>
      <c r="C210" s="2"/>
      <c r="D210" s="2"/>
      <c r="E210"/>
      <c r="F210" s="175"/>
      <c r="G210" s="175"/>
    </row>
    <row r="211" spans="1:7" ht="15">
      <c r="A211" s="2"/>
      <c r="B211" s="2"/>
      <c r="C211" s="2"/>
      <c r="D211" s="2"/>
      <c r="E211"/>
      <c r="F211" s="175"/>
      <c r="G211" s="175"/>
    </row>
    <row r="212" spans="1:7" ht="15">
      <c r="A212" s="2"/>
      <c r="B212" s="2"/>
      <c r="C212" s="2"/>
      <c r="D212" s="2"/>
      <c r="E212"/>
      <c r="F212" s="175"/>
      <c r="G212" s="175"/>
    </row>
    <row r="213" spans="1:7" ht="15">
      <c r="A213" s="2"/>
      <c r="B213" s="2"/>
      <c r="C213" s="2"/>
      <c r="D213" s="2"/>
      <c r="E213"/>
      <c r="F213" s="175"/>
      <c r="G213" s="175"/>
    </row>
    <row r="214" spans="1:7" ht="15">
      <c r="A214" s="2"/>
      <c r="B214" s="2"/>
      <c r="C214" s="2"/>
      <c r="D214" s="2"/>
      <c r="E214"/>
      <c r="F214" s="175"/>
      <c r="G214" s="175"/>
    </row>
    <row r="215" spans="1:7" ht="15">
      <c r="A215" s="2"/>
      <c r="B215" s="2"/>
      <c r="C215" s="2"/>
      <c r="D215" s="2"/>
      <c r="E215"/>
      <c r="F215" s="175"/>
      <c r="G215" s="175"/>
    </row>
    <row r="216" spans="1:7" ht="15">
      <c r="A216" s="2"/>
      <c r="B216" s="2"/>
      <c r="C216" s="2"/>
      <c r="D216" s="2"/>
      <c r="E216"/>
      <c r="F216" s="175"/>
      <c r="G216" s="175"/>
    </row>
    <row r="217" spans="1:7" ht="15">
      <c r="A217" s="2"/>
      <c r="B217" s="2"/>
      <c r="C217" s="2"/>
      <c r="D217" s="2"/>
      <c r="E217"/>
      <c r="F217" s="175"/>
      <c r="G217" s="175"/>
    </row>
    <row r="218" spans="1:7" ht="15">
      <c r="A218" s="2"/>
      <c r="B218" s="2"/>
      <c r="C218" s="2"/>
      <c r="D218" s="2"/>
      <c r="E218"/>
      <c r="F218" s="175"/>
      <c r="G218" s="175"/>
    </row>
    <row r="219" spans="1:7" ht="15">
      <c r="A219" s="2"/>
      <c r="B219" s="2"/>
      <c r="C219" s="2"/>
      <c r="D219" s="2"/>
      <c r="E219"/>
      <c r="F219" s="175"/>
      <c r="G219" s="175"/>
    </row>
    <row r="220" spans="1:7" ht="15">
      <c r="A220" s="2"/>
      <c r="B220" s="2"/>
      <c r="C220" s="2"/>
      <c r="D220" s="2"/>
      <c r="E220"/>
      <c r="F220" s="175"/>
      <c r="G220" s="175"/>
    </row>
    <row r="221" spans="1:7" ht="15">
      <c r="A221" s="2"/>
      <c r="B221" s="2"/>
      <c r="C221" s="2"/>
      <c r="D221" s="2"/>
      <c r="E221"/>
      <c r="F221" s="175"/>
      <c r="G221" s="175"/>
    </row>
    <row r="222" spans="1:7" ht="15">
      <c r="A222" s="2"/>
      <c r="B222" s="2"/>
      <c r="C222" s="2"/>
      <c r="D222" s="2"/>
      <c r="E222"/>
      <c r="F222" s="175"/>
      <c r="G222" s="175"/>
    </row>
    <row r="223" spans="1:7" ht="15">
      <c r="A223" s="2"/>
      <c r="B223" s="2"/>
      <c r="C223" s="2"/>
      <c r="D223" s="2"/>
      <c r="E223"/>
      <c r="F223" s="175"/>
      <c r="G223" s="175"/>
    </row>
    <row r="224" spans="1:7" ht="15">
      <c r="A224" s="2"/>
      <c r="B224" s="2"/>
      <c r="C224" s="2"/>
      <c r="D224" s="2"/>
      <c r="E224"/>
      <c r="F224" s="175"/>
      <c r="G224" s="175"/>
    </row>
    <row r="225" spans="1:7" ht="15">
      <c r="A225" s="2"/>
      <c r="B225" s="2"/>
      <c r="C225" s="2"/>
      <c r="D225" s="2"/>
      <c r="E225"/>
      <c r="F225" s="175"/>
      <c r="G225" s="175"/>
    </row>
    <row r="226" spans="1:7" ht="15">
      <c r="A226" s="2"/>
      <c r="B226" s="2"/>
      <c r="C226" s="2"/>
      <c r="D226" s="2"/>
      <c r="E226"/>
      <c r="F226" s="175"/>
      <c r="G226" s="175"/>
    </row>
    <row r="227" spans="1:7" ht="15">
      <c r="A227" s="2"/>
      <c r="B227" s="2"/>
      <c r="C227" s="2"/>
      <c r="D227" s="2"/>
      <c r="E227"/>
      <c r="F227" s="175"/>
      <c r="G227" s="175"/>
    </row>
    <row r="228" spans="1:7" ht="15">
      <c r="A228" s="2"/>
      <c r="B228" s="2"/>
      <c r="C228" s="2"/>
      <c r="D228" s="2"/>
      <c r="E228"/>
      <c r="F228" s="175"/>
      <c r="G228" s="175"/>
    </row>
    <row r="229" spans="1:7" ht="15">
      <c r="A229" s="2"/>
      <c r="B229" s="2"/>
      <c r="C229" s="2"/>
      <c r="D229" s="2"/>
      <c r="E229"/>
      <c r="F229" s="175"/>
      <c r="G229" s="175"/>
    </row>
    <row r="230" spans="1:7" ht="15">
      <c r="A230" s="2"/>
      <c r="B230" s="2"/>
      <c r="C230" s="2"/>
      <c r="D230" s="2"/>
      <c r="E230"/>
      <c r="F230" s="175"/>
      <c r="G230" s="175"/>
    </row>
    <row r="231" spans="1:7" ht="15">
      <c r="A231" s="2"/>
      <c r="B231" s="2"/>
      <c r="C231" s="2"/>
      <c r="D231" s="2"/>
      <c r="E231"/>
      <c r="F231" s="175"/>
      <c r="G231" s="175"/>
    </row>
    <row r="232" spans="1:7" ht="15">
      <c r="A232" s="2"/>
      <c r="B232" s="2"/>
      <c r="C232" s="2"/>
      <c r="D232" s="2"/>
      <c r="E232"/>
      <c r="F232" s="175"/>
      <c r="G232" s="175"/>
    </row>
    <row r="233" spans="1:7" ht="15">
      <c r="A233" s="2"/>
      <c r="B233" s="2"/>
      <c r="C233" s="2"/>
      <c r="D233" s="2"/>
      <c r="E233"/>
      <c r="F233" s="175"/>
      <c r="G233" s="175"/>
    </row>
    <row r="234" spans="1:7" ht="15">
      <c r="A234" s="2"/>
      <c r="B234" s="2"/>
      <c r="C234" s="2"/>
      <c r="D234" s="2"/>
      <c r="E234"/>
      <c r="F234" s="175"/>
      <c r="G234" s="175"/>
    </row>
    <row r="235" spans="1:7" ht="15">
      <c r="A235" s="2"/>
      <c r="B235" s="2"/>
      <c r="C235" s="2"/>
      <c r="D235" s="2"/>
      <c r="E235"/>
      <c r="F235" s="175"/>
      <c r="G235" s="175"/>
    </row>
    <row r="236" spans="1:7" ht="15">
      <c r="A236" s="2"/>
      <c r="B236" s="2"/>
      <c r="C236" s="2"/>
      <c r="D236" s="2"/>
      <c r="E236"/>
      <c r="F236" s="175"/>
      <c r="G236" s="175"/>
    </row>
    <row r="237" spans="1:7" ht="15">
      <c r="A237" s="2"/>
      <c r="B237" s="2"/>
      <c r="C237" s="2"/>
      <c r="D237" s="2"/>
      <c r="E237"/>
      <c r="F237" s="175"/>
      <c r="G237" s="175"/>
    </row>
    <row r="238" spans="1:7" ht="15">
      <c r="A238" s="2"/>
      <c r="B238" s="2"/>
      <c r="C238" s="2"/>
      <c r="D238" s="2"/>
      <c r="E238"/>
      <c r="F238" s="175"/>
      <c r="G238" s="175"/>
    </row>
    <row r="239" spans="1:7" ht="15">
      <c r="A239" s="2"/>
      <c r="B239" s="2"/>
      <c r="C239" s="2"/>
      <c r="D239" s="2"/>
      <c r="E239"/>
      <c r="F239" s="175"/>
      <c r="G239" s="175"/>
    </row>
    <row r="240" spans="1:7" ht="15">
      <c r="A240" s="2"/>
      <c r="B240" s="2"/>
      <c r="C240" s="2"/>
      <c r="D240" s="2"/>
      <c r="E240"/>
      <c r="F240" s="175"/>
      <c r="G240" s="175"/>
    </row>
    <row r="241" spans="1:7" ht="15">
      <c r="A241" s="2"/>
      <c r="B241" s="2"/>
      <c r="C241" s="2"/>
      <c r="D241" s="2"/>
      <c r="E241"/>
      <c r="F241" s="175"/>
      <c r="G241" s="175"/>
    </row>
    <row r="242" spans="1:7" ht="15">
      <c r="A242" s="2"/>
      <c r="B242" s="2"/>
      <c r="C242" s="2"/>
      <c r="D242" s="2"/>
      <c r="E242"/>
      <c r="F242" s="175"/>
      <c r="G242" s="175"/>
    </row>
    <row r="243" spans="1:7" ht="15">
      <c r="A243" s="2"/>
      <c r="B243" s="2"/>
      <c r="C243" s="2"/>
      <c r="D243" s="2"/>
      <c r="E243"/>
      <c r="F243" s="175"/>
      <c r="G243" s="175"/>
    </row>
    <row r="244" spans="1:7" ht="15">
      <c r="A244" s="2"/>
      <c r="B244" s="2"/>
      <c r="C244" s="2"/>
      <c r="D244" s="2"/>
      <c r="E244"/>
      <c r="F244" s="175"/>
      <c r="G244" s="175"/>
    </row>
    <row r="245" spans="1:7" ht="15">
      <c r="A245" s="2"/>
      <c r="B245" s="2"/>
      <c r="C245" s="2"/>
      <c r="D245" s="2"/>
      <c r="E245"/>
      <c r="F245" s="175"/>
      <c r="G245" s="175"/>
    </row>
    <row r="246" spans="1:7" ht="15">
      <c r="A246" s="2"/>
      <c r="B246" s="2"/>
      <c r="C246" s="2"/>
      <c r="D246" s="2"/>
      <c r="E246"/>
      <c r="F246" s="175"/>
      <c r="G246" s="175"/>
    </row>
    <row r="247" spans="1:7" ht="15">
      <c r="A247" s="2"/>
      <c r="B247" s="2"/>
      <c r="C247" s="2"/>
      <c r="D247" s="2"/>
      <c r="E247"/>
      <c r="F247" s="175"/>
      <c r="G247" s="175"/>
    </row>
    <row r="248" spans="1:7" ht="15">
      <c r="A248" s="2"/>
      <c r="B248" s="2"/>
      <c r="C248" s="2"/>
      <c r="D248" s="2"/>
      <c r="E248"/>
      <c r="F248" s="175"/>
      <c r="G248" s="175"/>
    </row>
    <row r="249" spans="1:7" ht="15">
      <c r="A249" s="2"/>
      <c r="B249" s="2"/>
      <c r="C249" s="2"/>
      <c r="D249" s="2"/>
      <c r="E249"/>
      <c r="F249" s="175"/>
      <c r="G249" s="175"/>
    </row>
    <row r="250" spans="1:7" ht="15">
      <c r="A250" s="2"/>
      <c r="B250" s="2"/>
      <c r="C250" s="2"/>
      <c r="D250" s="2"/>
      <c r="E250"/>
      <c r="F250" s="175"/>
      <c r="G250" s="175"/>
    </row>
    <row r="251" spans="1:7" ht="15">
      <c r="A251" s="2"/>
      <c r="B251" s="2"/>
      <c r="C251" s="2"/>
      <c r="D251" s="2"/>
      <c r="E251"/>
      <c r="F251" s="175"/>
      <c r="G251" s="175"/>
    </row>
    <row r="252" spans="1:7" ht="15">
      <c r="A252" s="2"/>
      <c r="B252" s="2"/>
      <c r="C252" s="2"/>
      <c r="D252" s="2"/>
      <c r="E252"/>
      <c r="F252" s="175"/>
      <c r="G252" s="175"/>
    </row>
    <row r="253" spans="1:7" ht="15">
      <c r="A253" s="2"/>
      <c r="B253" s="2"/>
      <c r="C253" s="2"/>
      <c r="D253" s="2"/>
      <c r="E253"/>
      <c r="F253" s="175"/>
      <c r="G253" s="175"/>
    </row>
    <row r="254" spans="1:7" ht="15">
      <c r="A254" s="2"/>
      <c r="B254" s="2"/>
      <c r="C254" s="2"/>
      <c r="D254" s="2"/>
      <c r="E254"/>
      <c r="F254" s="175"/>
      <c r="G254" s="175"/>
    </row>
    <row r="255" spans="1:7" ht="15">
      <c r="A255" s="2"/>
      <c r="B255" s="2"/>
      <c r="C255" s="2"/>
      <c r="D255" s="2"/>
      <c r="E255"/>
      <c r="F255" s="175"/>
      <c r="G255" s="175"/>
    </row>
    <row r="256" spans="1:7" ht="15">
      <c r="A256" s="2"/>
      <c r="B256" s="2"/>
      <c r="C256" s="2"/>
      <c r="D256" s="2"/>
      <c r="E256"/>
      <c r="F256" s="175"/>
      <c r="G256" s="175"/>
    </row>
    <row r="257" spans="1:7" ht="15">
      <c r="A257" s="2"/>
      <c r="B257" s="2"/>
      <c r="C257" s="2"/>
      <c r="D257" s="2"/>
      <c r="E257"/>
      <c r="F257" s="175"/>
      <c r="G257" s="175"/>
    </row>
    <row r="258" spans="1:7" ht="15">
      <c r="A258" s="2"/>
      <c r="B258" s="2"/>
      <c r="C258" s="2"/>
      <c r="D258" s="2"/>
      <c r="E258"/>
      <c r="F258" s="175"/>
      <c r="G258" s="175"/>
    </row>
    <row r="259" spans="1:7" ht="15">
      <c r="A259" s="2"/>
      <c r="B259" s="2"/>
      <c r="C259" s="2"/>
      <c r="D259" s="2"/>
      <c r="E259"/>
      <c r="F259" s="175"/>
      <c r="G259" s="175"/>
    </row>
    <row r="260" spans="1:7" ht="15">
      <c r="A260" s="2"/>
      <c r="B260" s="2"/>
      <c r="C260" s="2"/>
      <c r="D260" s="2"/>
      <c r="E260"/>
      <c r="F260" s="175"/>
      <c r="G260" s="175"/>
    </row>
    <row r="261" spans="1:7" ht="15">
      <c r="A261" s="2"/>
      <c r="B261" s="2"/>
      <c r="C261" s="2"/>
      <c r="D261" s="2"/>
      <c r="E261"/>
      <c r="F261" s="175"/>
      <c r="G261" s="175"/>
    </row>
    <row r="262" spans="1:7" ht="15">
      <c r="A262" s="2"/>
      <c r="B262" s="2"/>
      <c r="C262" s="2"/>
      <c r="D262" s="2"/>
      <c r="E262"/>
      <c r="F262" s="175"/>
      <c r="G262" s="175"/>
    </row>
    <row r="263" spans="1:7" ht="15">
      <c r="A263" s="2"/>
      <c r="B263" s="2"/>
      <c r="C263" s="2"/>
      <c r="D263" s="2"/>
      <c r="E263"/>
      <c r="F263" s="175"/>
      <c r="G263" s="175"/>
    </row>
    <row r="264" spans="1:7" ht="15">
      <c r="A264" s="2"/>
      <c r="B264" s="2"/>
      <c r="C264" s="2"/>
      <c r="D264" s="2"/>
      <c r="E264"/>
      <c r="F264" s="175"/>
      <c r="G264" s="175"/>
    </row>
    <row r="265" spans="1:7" ht="15">
      <c r="A265" s="2"/>
      <c r="B265" s="2"/>
      <c r="C265" s="2"/>
      <c r="D265" s="2"/>
      <c r="E265"/>
      <c r="F265" s="175"/>
      <c r="G265" s="175"/>
    </row>
    <row r="266" spans="1:7" ht="15">
      <c r="A266" s="2"/>
      <c r="B266" s="2"/>
      <c r="C266" s="2"/>
      <c r="D266" s="2"/>
      <c r="E266"/>
      <c r="F266" s="175"/>
      <c r="G266" s="175"/>
    </row>
    <row r="267" spans="1:7" ht="15">
      <c r="A267" s="2"/>
      <c r="B267" s="2"/>
      <c r="C267" s="2"/>
      <c r="D267" s="2"/>
      <c r="E267"/>
      <c r="F267" s="175"/>
      <c r="G267" s="175"/>
    </row>
    <row r="268" spans="1:7" ht="15">
      <c r="A268" s="2"/>
      <c r="B268" s="2"/>
      <c r="C268" s="2"/>
      <c r="D268" s="2"/>
      <c r="E268"/>
      <c r="F268" s="175"/>
      <c r="G268" s="175"/>
    </row>
    <row r="269" spans="1:7" ht="15">
      <c r="A269" s="2"/>
      <c r="B269" s="2"/>
      <c r="C269" s="2"/>
      <c r="D269" s="2"/>
      <c r="E269"/>
      <c r="F269" s="175"/>
      <c r="G269" s="175"/>
    </row>
    <row r="270" spans="1:7" ht="15">
      <c r="A270" s="2"/>
      <c r="B270" s="2"/>
      <c r="C270" s="2"/>
      <c r="D270" s="2"/>
      <c r="E270"/>
      <c r="F270" s="175"/>
      <c r="G270" s="175"/>
    </row>
    <row r="271" spans="1:7" ht="15">
      <c r="A271" s="2"/>
      <c r="B271" s="2"/>
      <c r="C271" s="2"/>
      <c r="D271" s="2"/>
      <c r="E271"/>
      <c r="F271" s="175"/>
      <c r="G271" s="175"/>
    </row>
    <row r="272" spans="1:7" ht="15">
      <c r="A272" s="2"/>
      <c r="B272" s="2"/>
      <c r="C272" s="2"/>
      <c r="D272" s="2"/>
      <c r="E272"/>
      <c r="F272" s="175"/>
      <c r="G272" s="175"/>
    </row>
    <row r="273" spans="1:7" ht="15">
      <c r="A273" s="2"/>
      <c r="B273" s="2"/>
      <c r="C273" s="2"/>
      <c r="D273" s="2"/>
      <c r="E273"/>
      <c r="F273" s="175"/>
      <c r="G273" s="175"/>
    </row>
    <row r="274" spans="1:7" ht="15">
      <c r="A274" s="2"/>
      <c r="B274" s="2"/>
      <c r="C274" s="2"/>
      <c r="D274" s="2"/>
      <c r="E274"/>
      <c r="F274" s="175"/>
      <c r="G274" s="175"/>
    </row>
    <row r="275" spans="1:7" ht="15">
      <c r="A275" s="2"/>
      <c r="B275" s="2"/>
      <c r="C275" s="2"/>
      <c r="D275" s="2"/>
      <c r="E275"/>
      <c r="F275" s="175"/>
      <c r="G275" s="175"/>
    </row>
    <row r="276" spans="1:7" ht="15">
      <c r="A276" s="2"/>
      <c r="B276" s="2"/>
      <c r="C276" s="2"/>
      <c r="D276" s="2"/>
      <c r="E276"/>
      <c r="F276" s="175"/>
      <c r="G276" s="175"/>
    </row>
    <row r="277" spans="1:7" ht="15">
      <c r="A277" s="2"/>
      <c r="B277" s="2"/>
      <c r="C277" s="2"/>
      <c r="D277" s="2"/>
      <c r="E277"/>
      <c r="F277" s="175"/>
      <c r="G277" s="175"/>
    </row>
    <row r="278" spans="1:7" ht="15">
      <c r="A278" s="2"/>
      <c r="B278" s="2"/>
      <c r="C278" s="2"/>
      <c r="D278" s="2"/>
      <c r="E278"/>
      <c r="F278" s="175"/>
      <c r="G278" s="175"/>
    </row>
    <row r="279" spans="1:7" ht="15">
      <c r="A279" s="2"/>
      <c r="B279" s="2"/>
      <c r="C279" s="2"/>
      <c r="D279" s="2"/>
      <c r="E279"/>
      <c r="F279" s="175"/>
      <c r="G279" s="175"/>
    </row>
    <row r="280" spans="1:7" ht="15">
      <c r="A280" s="2"/>
      <c r="B280" s="2"/>
      <c r="C280" s="2"/>
      <c r="D280" s="2"/>
      <c r="E280"/>
      <c r="F280" s="175"/>
      <c r="G280" s="175"/>
    </row>
    <row r="281" spans="1:7" ht="15">
      <c r="A281" s="2"/>
      <c r="B281" s="2"/>
      <c r="C281" s="2"/>
      <c r="D281" s="2"/>
      <c r="E281"/>
      <c r="F281" s="175"/>
      <c r="G281" s="175"/>
    </row>
    <row r="282" spans="1:7" ht="15">
      <c r="A282" s="2"/>
      <c r="B282" s="2"/>
      <c r="C282" s="2"/>
      <c r="D282" s="2"/>
      <c r="E282"/>
      <c r="F282" s="175"/>
      <c r="G282" s="175"/>
    </row>
    <row r="283" spans="1:7" ht="15">
      <c r="A283" s="2"/>
      <c r="B283" s="2"/>
      <c r="C283" s="2"/>
      <c r="D283" s="2"/>
      <c r="E283"/>
      <c r="F283" s="175"/>
      <c r="G283" s="175"/>
    </row>
    <row r="284" spans="1:7" ht="15">
      <c r="A284" s="2"/>
      <c r="B284" s="2"/>
      <c r="C284" s="2"/>
      <c r="D284" s="2"/>
      <c r="E284"/>
      <c r="F284" s="175"/>
      <c r="G284" s="175"/>
    </row>
    <row r="285" spans="1:7" ht="15">
      <c r="A285" s="2"/>
      <c r="B285" s="2"/>
      <c r="C285" s="2"/>
      <c r="D285" s="2"/>
      <c r="E285"/>
      <c r="F285" s="175"/>
      <c r="G285" s="175"/>
    </row>
    <row r="286" spans="1:7" ht="15">
      <c r="A286" s="2"/>
      <c r="B286" s="2"/>
      <c r="C286" s="2"/>
      <c r="D286" s="2"/>
      <c r="E286"/>
      <c r="F286" s="175"/>
      <c r="G286" s="175"/>
    </row>
    <row r="287" spans="1:7" ht="15">
      <c r="A287" s="2"/>
      <c r="B287" s="2"/>
      <c r="C287" s="2"/>
      <c r="D287" s="2"/>
      <c r="E287"/>
      <c r="F287" s="175"/>
      <c r="G287" s="175"/>
    </row>
    <row r="288" spans="1:7" ht="15">
      <c r="A288" s="2"/>
      <c r="B288" s="2"/>
      <c r="C288" s="2"/>
      <c r="D288" s="2"/>
      <c r="E288"/>
      <c r="F288" s="175"/>
      <c r="G288" s="175"/>
    </row>
    <row r="289" spans="1:7" ht="15">
      <c r="A289" s="2"/>
      <c r="B289" s="2"/>
      <c r="C289" s="2"/>
      <c r="D289" s="2"/>
      <c r="E289"/>
      <c r="F289" s="175"/>
      <c r="G289" s="175"/>
    </row>
    <row r="290" spans="1:7" ht="15">
      <c r="A290" s="2"/>
      <c r="B290" s="2"/>
      <c r="C290" s="2"/>
      <c r="D290" s="2"/>
      <c r="E290"/>
      <c r="F290" s="175"/>
      <c r="G290" s="175"/>
    </row>
    <row r="291" spans="1:7" ht="15">
      <c r="A291" s="2"/>
      <c r="B291" s="2"/>
      <c r="C291" s="2"/>
      <c r="D291" s="2"/>
      <c r="E291"/>
      <c r="F291" s="175"/>
      <c r="G291" s="175"/>
    </row>
    <row r="292" spans="1:7" ht="15">
      <c r="A292" s="2"/>
      <c r="B292" s="2"/>
      <c r="C292" s="2"/>
      <c r="D292" s="2"/>
      <c r="E292"/>
      <c r="F292" s="175"/>
      <c r="G292" s="175"/>
    </row>
    <row r="293" spans="1:7" ht="15">
      <c r="A293" s="2"/>
      <c r="B293" s="2"/>
      <c r="C293" s="2"/>
      <c r="D293" s="2"/>
      <c r="E293"/>
      <c r="F293" s="175"/>
      <c r="G293" s="175"/>
    </row>
    <row r="294" spans="1:7" ht="15">
      <c r="A294" s="2"/>
      <c r="B294" s="2"/>
      <c r="C294" s="2"/>
      <c r="D294" s="2"/>
      <c r="E294"/>
      <c r="F294" s="175"/>
      <c r="G294" s="175"/>
    </row>
    <row r="295" spans="1:7" ht="15">
      <c r="A295" s="2"/>
      <c r="B295" s="2"/>
      <c r="C295" s="2"/>
      <c r="D295" s="2"/>
      <c r="E295"/>
      <c r="F295" s="175"/>
      <c r="G295" s="175"/>
    </row>
    <row r="296" spans="1:7" ht="15">
      <c r="A296" s="2"/>
      <c r="B296" s="2"/>
      <c r="C296" s="2"/>
      <c r="D296" s="2"/>
      <c r="E296"/>
      <c r="F296" s="175"/>
      <c r="G296" s="175"/>
    </row>
    <row r="297" spans="1:7" ht="15">
      <c r="A297" s="2"/>
      <c r="B297" s="2"/>
      <c r="C297" s="2"/>
      <c r="D297" s="2"/>
      <c r="E297"/>
      <c r="F297" s="175"/>
      <c r="G297" s="175"/>
    </row>
    <row r="298" spans="1:7" ht="15">
      <c r="A298" s="2"/>
      <c r="B298" s="2"/>
      <c r="C298" s="2"/>
      <c r="D298" s="2"/>
      <c r="E298"/>
      <c r="F298" s="175"/>
      <c r="G298" s="175"/>
    </row>
    <row r="299" spans="1:7" ht="15">
      <c r="A299" s="2"/>
      <c r="B299" s="2"/>
      <c r="C299" s="2"/>
      <c r="D299" s="2"/>
      <c r="E299"/>
      <c r="F299" s="175"/>
      <c r="G299" s="175"/>
    </row>
    <row r="300" spans="1:7" ht="15">
      <c r="A300" s="2"/>
      <c r="B300" s="2"/>
      <c r="C300" s="2"/>
      <c r="D300" s="2"/>
      <c r="E300"/>
      <c r="F300" s="175"/>
      <c r="G300" s="175"/>
    </row>
    <row r="301" spans="1:7" ht="15">
      <c r="A301" s="2"/>
      <c r="B301" s="2"/>
      <c r="C301" s="2"/>
      <c r="D301" s="2"/>
      <c r="E301"/>
      <c r="F301" s="175"/>
      <c r="G301" s="175"/>
    </row>
    <row r="302" spans="1:7" ht="15">
      <c r="A302" s="2"/>
      <c r="B302" s="2"/>
      <c r="C302" s="2"/>
      <c r="D302" s="2"/>
      <c r="E302"/>
      <c r="F302" s="175"/>
      <c r="G302" s="175"/>
    </row>
    <row r="303" spans="1:7" ht="15">
      <c r="A303" s="2"/>
      <c r="B303" s="2"/>
      <c r="C303" s="2"/>
      <c r="D303" s="2"/>
      <c r="E303"/>
      <c r="F303" s="175"/>
      <c r="G303" s="175"/>
    </row>
    <row r="304" spans="1:7" ht="15">
      <c r="A304" s="2"/>
      <c r="B304" s="2"/>
      <c r="C304" s="2"/>
      <c r="D304" s="2"/>
      <c r="E304"/>
      <c r="F304" s="175"/>
      <c r="G304" s="175"/>
    </row>
    <row r="305" spans="1:7" ht="15">
      <c r="A305" s="2"/>
      <c r="B305" s="2"/>
      <c r="C305" s="2"/>
      <c r="D305" s="2"/>
      <c r="E305"/>
      <c r="F305" s="175"/>
      <c r="G305" s="175"/>
    </row>
    <row r="306" spans="1:7" ht="15">
      <c r="A306" s="2"/>
      <c r="B306" s="2"/>
      <c r="C306" s="2"/>
      <c r="D306" s="2"/>
      <c r="E306"/>
      <c r="F306" s="175"/>
      <c r="G306" s="175"/>
    </row>
    <row r="307" spans="1:7" ht="15">
      <c r="A307" s="2"/>
      <c r="B307" s="2"/>
      <c r="C307" s="2"/>
      <c r="D307" s="2"/>
      <c r="E307"/>
      <c r="F307" s="175"/>
      <c r="G307" s="175"/>
    </row>
    <row r="308" spans="1:7" ht="15">
      <c r="A308" s="2"/>
      <c r="B308" s="2"/>
      <c r="C308" s="2"/>
      <c r="D308" s="2"/>
      <c r="E308"/>
      <c r="F308" s="175"/>
      <c r="G308" s="175"/>
    </row>
    <row r="309" spans="1:7" ht="15">
      <c r="A309" s="2"/>
      <c r="B309" s="2"/>
      <c r="C309" s="2"/>
      <c r="D309" s="2"/>
      <c r="E309"/>
      <c r="F309" s="175"/>
      <c r="G309" s="175"/>
    </row>
    <row r="310" spans="1:7" ht="15">
      <c r="A310" s="2"/>
      <c r="B310" s="2"/>
      <c r="C310" s="2"/>
      <c r="D310" s="2"/>
      <c r="E310"/>
      <c r="F310" s="175"/>
      <c r="G310" s="175"/>
    </row>
    <row r="311" spans="1:7" ht="15">
      <c r="A311" s="2"/>
      <c r="B311" s="2"/>
      <c r="C311" s="2"/>
      <c r="D311" s="2"/>
      <c r="E311"/>
      <c r="F311" s="175"/>
      <c r="G311" s="175"/>
    </row>
    <row r="312" spans="1:7" ht="15">
      <c r="A312" s="2"/>
      <c r="B312" s="2"/>
      <c r="C312" s="2"/>
      <c r="D312" s="2"/>
      <c r="E312"/>
      <c r="F312" s="175"/>
      <c r="G312" s="175"/>
    </row>
    <row r="313" spans="1:7" ht="15">
      <c r="A313" s="2"/>
      <c r="B313" s="2"/>
      <c r="C313" s="2"/>
      <c r="D313" s="2"/>
      <c r="E313"/>
      <c r="F313" s="175"/>
      <c r="G313" s="175"/>
    </row>
    <row r="314" spans="1:7" ht="15">
      <c r="A314" s="2"/>
      <c r="B314" s="2"/>
      <c r="C314" s="2"/>
      <c r="D314" s="2"/>
      <c r="E314"/>
      <c r="F314" s="175"/>
      <c r="G314" s="175"/>
    </row>
    <row r="315" spans="1:7" ht="15">
      <c r="A315" s="2"/>
      <c r="B315" s="2"/>
      <c r="C315" s="2"/>
      <c r="D315" s="2"/>
      <c r="E315"/>
      <c r="F315" s="175"/>
      <c r="G315" s="175"/>
    </row>
    <row r="316" spans="1:7" ht="15">
      <c r="A316" s="2"/>
      <c r="B316" s="2"/>
      <c r="C316" s="2"/>
      <c r="D316" s="2"/>
      <c r="E316"/>
      <c r="F316" s="175"/>
      <c r="G316" s="175"/>
    </row>
    <row r="317" spans="1:7" ht="15">
      <c r="A317" s="2"/>
      <c r="B317" s="2"/>
      <c r="C317" s="2"/>
      <c r="D317" s="2"/>
      <c r="E317"/>
      <c r="F317" s="175"/>
      <c r="G317" s="175"/>
    </row>
    <row r="318" spans="1:7" ht="15">
      <c r="A318" s="2"/>
      <c r="B318" s="2"/>
      <c r="C318" s="2"/>
      <c r="D318" s="2"/>
      <c r="E318"/>
      <c r="F318" s="175"/>
      <c r="G318" s="175"/>
    </row>
    <row r="319" spans="1:7" ht="15">
      <c r="A319" s="2"/>
      <c r="B319" s="2"/>
      <c r="C319" s="2"/>
      <c r="D319" s="2"/>
      <c r="E319"/>
      <c r="F319" s="175"/>
      <c r="G319" s="175"/>
    </row>
    <row r="320" spans="1:7" ht="15">
      <c r="A320" s="2"/>
      <c r="B320" s="2"/>
      <c r="C320" s="2"/>
      <c r="D320" s="2"/>
      <c r="E320"/>
      <c r="F320" s="175"/>
      <c r="G320" s="175"/>
    </row>
    <row r="321" spans="1:7" ht="15">
      <c r="A321" s="2"/>
      <c r="B321" s="2"/>
      <c r="C321" s="2"/>
      <c r="D321" s="2"/>
      <c r="E321"/>
      <c r="F321" s="175"/>
      <c r="G321" s="175"/>
    </row>
    <row r="322" spans="1:7" ht="15">
      <c r="A322" s="2"/>
      <c r="B322" s="2"/>
      <c r="C322" s="2"/>
      <c r="D322" s="2"/>
      <c r="E322"/>
      <c r="F322" s="175"/>
      <c r="G322" s="175"/>
    </row>
    <row r="323" spans="1:7" ht="15">
      <c r="A323" s="2"/>
      <c r="B323" s="2"/>
      <c r="C323" s="2"/>
      <c r="D323" s="2"/>
      <c r="E323"/>
      <c r="F323" s="175"/>
      <c r="G323" s="175"/>
    </row>
    <row r="324" spans="1:7" ht="15">
      <c r="A324" s="2"/>
      <c r="B324" s="2"/>
      <c r="C324" s="2"/>
      <c r="D324" s="2"/>
      <c r="E324"/>
      <c r="F324" s="175"/>
      <c r="G324" s="175"/>
    </row>
    <row r="325" spans="1:7" ht="15">
      <c r="A325" s="2"/>
      <c r="B325" s="2"/>
      <c r="C325" s="2"/>
      <c r="D325" s="2"/>
      <c r="E325"/>
      <c r="F325" s="175"/>
      <c r="G325" s="175"/>
    </row>
    <row r="326" spans="1:7" ht="15">
      <c r="A326" s="2"/>
      <c r="B326" s="2"/>
      <c r="C326" s="2"/>
      <c r="D326" s="2"/>
      <c r="E326"/>
      <c r="F326" s="175"/>
      <c r="G326" s="175"/>
    </row>
    <row r="327" spans="1:7" ht="15">
      <c r="A327" s="2"/>
      <c r="B327" s="2"/>
      <c r="C327" s="2"/>
      <c r="D327" s="2"/>
      <c r="E327"/>
      <c r="F327" s="175"/>
      <c r="G327" s="175"/>
    </row>
    <row r="328" spans="1:7" ht="15">
      <c r="A328" s="2"/>
      <c r="B328" s="2"/>
      <c r="C328" s="2"/>
      <c r="D328" s="2"/>
      <c r="E328"/>
      <c r="F328" s="175"/>
      <c r="G328" s="175"/>
    </row>
    <row r="329" spans="1:7" ht="15">
      <c r="A329" s="2"/>
      <c r="B329" s="2"/>
      <c r="C329" s="2"/>
      <c r="D329" s="2"/>
      <c r="E329"/>
      <c r="F329" s="175"/>
      <c r="G329" s="175"/>
    </row>
    <row r="330" spans="1:7" ht="15">
      <c r="A330" s="2"/>
      <c r="B330" s="2"/>
      <c r="C330" s="2"/>
      <c r="D330" s="2"/>
      <c r="E330"/>
      <c r="F330" s="175"/>
      <c r="G330" s="175"/>
    </row>
    <row r="331" spans="1:7" ht="15">
      <c r="A331" s="2"/>
      <c r="B331" s="2"/>
      <c r="C331" s="2"/>
      <c r="D331" s="2"/>
      <c r="E331"/>
      <c r="F331" s="175"/>
      <c r="G331" s="175"/>
    </row>
    <row r="332" spans="1:7" ht="15">
      <c r="A332" s="2"/>
      <c r="B332" s="2"/>
      <c r="C332" s="2"/>
      <c r="D332" s="2"/>
      <c r="E332"/>
      <c r="F332" s="175"/>
      <c r="G332" s="175"/>
    </row>
    <row r="333" spans="1:7" ht="15">
      <c r="A333" s="2"/>
      <c r="B333" s="2"/>
      <c r="C333" s="2"/>
      <c r="D333" s="2"/>
      <c r="E333"/>
      <c r="F333" s="175"/>
      <c r="G333" s="175"/>
    </row>
    <row r="334" spans="1:7" ht="15">
      <c r="A334" s="2"/>
      <c r="B334" s="2"/>
      <c r="C334" s="2"/>
      <c r="D334" s="2"/>
      <c r="E334"/>
      <c r="F334" s="175"/>
      <c r="G334" s="175"/>
    </row>
    <row r="335" spans="1:7" ht="15">
      <c r="A335" s="2"/>
      <c r="B335" s="2"/>
      <c r="C335" s="2"/>
      <c r="D335" s="2"/>
      <c r="E335"/>
      <c r="F335" s="175"/>
      <c r="G335" s="175"/>
    </row>
    <row r="336" spans="1:7" ht="15">
      <c r="A336" s="2"/>
      <c r="B336" s="2"/>
      <c r="C336" s="2"/>
      <c r="D336" s="2"/>
      <c r="E336"/>
      <c r="F336" s="175"/>
      <c r="G336" s="175"/>
    </row>
    <row r="337" spans="1:7" ht="15">
      <c r="A337" s="2"/>
      <c r="B337" s="2"/>
      <c r="C337" s="2"/>
      <c r="D337" s="2"/>
      <c r="E337"/>
      <c r="F337" s="175"/>
      <c r="G337" s="175"/>
    </row>
    <row r="338" spans="1:7" ht="15">
      <c r="A338" s="2"/>
      <c r="B338" s="2"/>
      <c r="C338" s="2"/>
      <c r="D338" s="2"/>
      <c r="E338"/>
      <c r="F338" s="175"/>
      <c r="G338" s="175"/>
    </row>
    <row r="339" spans="1:7" ht="15">
      <c r="A339" s="2"/>
      <c r="B339" s="2"/>
      <c r="C339" s="2"/>
      <c r="D339" s="2"/>
      <c r="E339"/>
      <c r="F339" s="175"/>
      <c r="G339" s="175"/>
    </row>
    <row r="340" spans="1:7" ht="15">
      <c r="A340" s="2"/>
      <c r="B340" s="2"/>
      <c r="C340" s="2"/>
      <c r="D340" s="2"/>
      <c r="E340"/>
      <c r="F340" s="175"/>
      <c r="G340" s="175"/>
    </row>
    <row r="341" spans="1:7" ht="15">
      <c r="A341" s="2"/>
      <c r="B341" s="2"/>
      <c r="C341" s="2"/>
      <c r="D341" s="2"/>
      <c r="E341"/>
      <c r="F341" s="175"/>
      <c r="G341" s="175"/>
    </row>
    <row r="342" spans="1:7" ht="15">
      <c r="A342" s="2"/>
      <c r="B342" s="2"/>
      <c r="C342" s="2"/>
      <c r="D342" s="2"/>
      <c r="E342"/>
      <c r="F342" s="175"/>
      <c r="G342" s="175"/>
    </row>
    <row r="343" spans="1:7" ht="15">
      <c r="A343" s="2"/>
      <c r="B343" s="2"/>
      <c r="C343" s="2"/>
      <c r="D343" s="2"/>
      <c r="E343"/>
      <c r="F343" s="175"/>
      <c r="G343" s="175"/>
    </row>
    <row r="344" spans="1:7" ht="15">
      <c r="A344" s="2"/>
      <c r="B344" s="2"/>
      <c r="C344" s="2"/>
      <c r="D344" s="2"/>
      <c r="E344"/>
      <c r="F344" s="175"/>
      <c r="G344" s="175"/>
    </row>
    <row r="345" spans="1:7" ht="15">
      <c r="A345" s="2"/>
      <c r="B345" s="2"/>
      <c r="C345" s="2"/>
      <c r="D345" s="2"/>
      <c r="E345"/>
      <c r="F345" s="175"/>
      <c r="G345" s="175"/>
    </row>
    <row r="346" spans="1:7" ht="15">
      <c r="A346" s="2"/>
      <c r="B346" s="2"/>
      <c r="C346" s="2"/>
      <c r="D346" s="2"/>
      <c r="E346"/>
      <c r="F346" s="175"/>
      <c r="G346" s="175"/>
    </row>
    <row r="347" spans="1:7" ht="15">
      <c r="A347" s="2"/>
      <c r="B347" s="2"/>
      <c r="C347" s="2"/>
      <c r="D347" s="2"/>
      <c r="E347"/>
      <c r="F347" s="175"/>
      <c r="G347" s="175"/>
    </row>
    <row r="348" spans="1:7" ht="15">
      <c r="A348" s="2"/>
      <c r="B348" s="2"/>
      <c r="C348" s="2"/>
      <c r="D348" s="2"/>
      <c r="E348"/>
      <c r="F348" s="175"/>
      <c r="G348" s="175"/>
    </row>
    <row r="349" spans="1:7" ht="15">
      <c r="A349" s="2"/>
      <c r="B349" s="2"/>
      <c r="C349" s="2"/>
      <c r="D349" s="2"/>
      <c r="E349"/>
      <c r="F349" s="175"/>
      <c r="G349" s="175"/>
    </row>
    <row r="350" spans="1:7" ht="15">
      <c r="A350" s="2"/>
      <c r="B350" s="2"/>
      <c r="C350" s="2"/>
      <c r="D350" s="2"/>
      <c r="E350"/>
      <c r="F350" s="175"/>
      <c r="G350" s="175"/>
    </row>
    <row r="351" spans="1:7" ht="15">
      <c r="A351" s="2"/>
      <c r="B351" s="2"/>
      <c r="C351" s="2"/>
      <c r="D351" s="2"/>
      <c r="E351"/>
      <c r="F351" s="175"/>
      <c r="G351" s="175"/>
    </row>
    <row r="352" spans="1:7" ht="15">
      <c r="A352" s="2"/>
      <c r="B352" s="2"/>
      <c r="C352" s="2"/>
      <c r="D352" s="2"/>
      <c r="E352"/>
      <c r="F352" s="175"/>
      <c r="G352" s="175"/>
    </row>
    <row r="353" spans="1:7" ht="15">
      <c r="A353" s="2"/>
      <c r="B353" s="2"/>
      <c r="C353" s="2"/>
      <c r="D353" s="2"/>
      <c r="E353"/>
      <c r="F353" s="175"/>
      <c r="G353" s="175"/>
    </row>
    <row r="354" spans="1:7" ht="15">
      <c r="A354" s="2"/>
      <c r="B354" s="2"/>
      <c r="C354" s="2"/>
      <c r="D354" s="2"/>
      <c r="E354"/>
      <c r="F354" s="175"/>
      <c r="G354" s="175"/>
    </row>
    <row r="355" spans="1:7" ht="15">
      <c r="A355" s="2"/>
      <c r="B355" s="2"/>
      <c r="C355" s="2"/>
      <c r="D355" s="2"/>
      <c r="E355"/>
      <c r="F355" s="175"/>
      <c r="G355" s="175"/>
    </row>
    <row r="356" spans="1:7" ht="15">
      <c r="A356" s="2"/>
      <c r="B356" s="2"/>
      <c r="C356" s="2"/>
      <c r="D356" s="2"/>
      <c r="E356"/>
      <c r="F356" s="175"/>
      <c r="G356" s="175"/>
    </row>
    <row r="357" spans="1:7" ht="15">
      <c r="A357" s="2"/>
      <c r="B357" s="2"/>
      <c r="C357" s="2"/>
      <c r="D357" s="2"/>
      <c r="E357"/>
      <c r="F357" s="175"/>
      <c r="G357" s="175"/>
    </row>
    <row r="358" spans="1:7" ht="15">
      <c r="A358" s="2"/>
      <c r="B358" s="2"/>
      <c r="C358" s="2"/>
      <c r="D358" s="2"/>
      <c r="E358"/>
      <c r="F358" s="175"/>
      <c r="G358" s="175"/>
    </row>
    <row r="359" spans="1:7" ht="15">
      <c r="A359" s="2"/>
      <c r="B359" s="2"/>
      <c r="C359" s="2"/>
      <c r="D359" s="2"/>
      <c r="E359"/>
      <c r="F359" s="175"/>
      <c r="G359" s="175"/>
    </row>
    <row r="360" spans="1:7" ht="15">
      <c r="A360" s="2"/>
      <c r="B360" s="2"/>
      <c r="C360" s="2"/>
      <c r="D360" s="2"/>
      <c r="E360"/>
      <c r="F360" s="175"/>
      <c r="G360" s="175"/>
    </row>
    <row r="361" spans="1:7" ht="15">
      <c r="A361" s="2"/>
      <c r="B361" s="2"/>
      <c r="C361" s="2"/>
      <c r="D361" s="2"/>
      <c r="E361"/>
      <c r="F361" s="175"/>
      <c r="G361" s="175"/>
    </row>
    <row r="362" spans="1:7" ht="15">
      <c r="A362" s="2"/>
      <c r="B362" s="2"/>
      <c r="C362" s="2"/>
      <c r="D362" s="2"/>
      <c r="E362"/>
      <c r="F362" s="175"/>
      <c r="G362" s="175"/>
    </row>
    <row r="363" spans="1:7" ht="15">
      <c r="A363" s="2"/>
      <c r="B363" s="2"/>
      <c r="C363" s="2"/>
      <c r="D363" s="2"/>
      <c r="E363"/>
      <c r="F363" s="175"/>
      <c r="G363" s="175"/>
    </row>
    <row r="364" spans="1:7" ht="15">
      <c r="A364" s="2"/>
      <c r="B364" s="2"/>
      <c r="C364" s="2"/>
      <c r="D364" s="2"/>
      <c r="E364"/>
      <c r="F364" s="175"/>
      <c r="G364" s="175"/>
    </row>
    <row r="365" spans="1:7" ht="15">
      <c r="A365" s="2"/>
      <c r="B365" s="2"/>
      <c r="C365" s="2"/>
      <c r="D365" s="2"/>
      <c r="E365"/>
      <c r="F365" s="175"/>
      <c r="G365" s="175"/>
    </row>
    <row r="366" spans="1:7" ht="15">
      <c r="A366" s="2"/>
      <c r="B366" s="2"/>
      <c r="C366" s="2"/>
      <c r="D366" s="2"/>
      <c r="E366"/>
      <c r="F366" s="175"/>
      <c r="G366" s="175"/>
    </row>
    <row r="367" spans="1:7" ht="15">
      <c r="A367" s="2"/>
      <c r="B367" s="2"/>
      <c r="C367" s="2"/>
      <c r="D367" s="2"/>
      <c r="E367"/>
      <c r="F367" s="175"/>
      <c r="G367" s="175"/>
    </row>
    <row r="368" spans="1:7" ht="15">
      <c r="A368" s="2"/>
      <c r="B368" s="2"/>
      <c r="C368" s="2"/>
      <c r="D368" s="2"/>
      <c r="E368"/>
      <c r="F368" s="175"/>
      <c r="G368" s="175"/>
    </row>
    <row r="369" spans="1:7" ht="15">
      <c r="A369" s="2"/>
      <c r="B369" s="2"/>
      <c r="C369" s="2"/>
      <c r="D369" s="2"/>
      <c r="E369"/>
      <c r="F369" s="175"/>
      <c r="G369" s="175"/>
    </row>
    <row r="370" spans="1:7" ht="15">
      <c r="A370" s="2"/>
      <c r="B370" s="2"/>
      <c r="C370" s="2"/>
      <c r="D370" s="2"/>
      <c r="E370"/>
      <c r="F370" s="175"/>
      <c r="G370" s="175"/>
    </row>
    <row r="371" spans="1:7" ht="15">
      <c r="A371" s="2"/>
      <c r="B371" s="2"/>
      <c r="C371" s="2"/>
      <c r="D371" s="2"/>
      <c r="E371"/>
      <c r="F371" s="175"/>
      <c r="G371" s="175"/>
    </row>
    <row r="372" spans="1:7" ht="15">
      <c r="A372" s="2"/>
      <c r="B372" s="2"/>
      <c r="C372" s="2"/>
      <c r="D372" s="2"/>
      <c r="E372"/>
      <c r="F372" s="175"/>
      <c r="G372" s="175"/>
    </row>
    <row r="373" spans="1:7" ht="15">
      <c r="A373" s="2"/>
      <c r="B373" s="2"/>
      <c r="C373" s="2"/>
      <c r="D373" s="2"/>
      <c r="E373"/>
      <c r="F373" s="175"/>
      <c r="G373" s="175"/>
    </row>
    <row r="374" spans="1:7" ht="15">
      <c r="A374" s="2"/>
      <c r="B374" s="2"/>
      <c r="C374" s="2"/>
      <c r="D374" s="2"/>
      <c r="E374"/>
      <c r="F374" s="175"/>
      <c r="G374" s="175"/>
    </row>
    <row r="375" spans="1:7" ht="15">
      <c r="A375" s="2"/>
      <c r="B375" s="2"/>
      <c r="C375" s="2"/>
      <c r="D375" s="2"/>
      <c r="E375"/>
      <c r="F375" s="175"/>
      <c r="G375" s="175"/>
    </row>
    <row r="376" spans="1:7" ht="15">
      <c r="A376" s="2"/>
      <c r="B376" s="2"/>
      <c r="C376" s="2"/>
      <c r="D376" s="2"/>
      <c r="E376"/>
      <c r="F376" s="175"/>
      <c r="G376" s="175"/>
    </row>
    <row r="377" spans="1:7" ht="15">
      <c r="A377" s="2"/>
      <c r="B377" s="2"/>
      <c r="C377" s="2"/>
      <c r="D377" s="2"/>
      <c r="E377"/>
      <c r="F377" s="175"/>
      <c r="G377" s="175"/>
    </row>
    <row r="378" spans="1:7" ht="15">
      <c r="A378" s="2"/>
      <c r="B378" s="2"/>
      <c r="C378" s="2"/>
      <c r="D378" s="2"/>
      <c r="E378"/>
      <c r="F378" s="175"/>
      <c r="G378" s="175"/>
    </row>
    <row r="379" spans="1:7" ht="15">
      <c r="A379" s="2"/>
      <c r="B379" s="2"/>
      <c r="C379" s="2"/>
      <c r="D379" s="2"/>
      <c r="E379"/>
      <c r="F379" s="175"/>
      <c r="G379" s="175"/>
    </row>
    <row r="380" spans="1:7" ht="15">
      <c r="A380" s="2"/>
      <c r="B380" s="2"/>
      <c r="C380" s="2"/>
      <c r="D380" s="2"/>
      <c r="E380"/>
      <c r="F380" s="175"/>
      <c r="G380" s="175"/>
    </row>
    <row r="381" spans="1:7" ht="15">
      <c r="A381" s="2"/>
      <c r="B381" s="2"/>
      <c r="C381" s="2"/>
      <c r="D381" s="2"/>
      <c r="E381"/>
      <c r="F381" s="175"/>
      <c r="G381" s="175"/>
    </row>
    <row r="382" spans="1:7" ht="15">
      <c r="A382" s="2"/>
      <c r="B382" s="2"/>
      <c r="C382" s="2"/>
      <c r="D382" s="2"/>
      <c r="E382"/>
      <c r="F382" s="175"/>
      <c r="G382" s="175"/>
    </row>
    <row r="383" spans="1:7" ht="15">
      <c r="A383" s="2"/>
      <c r="B383" s="2"/>
      <c r="C383" s="2"/>
      <c r="D383" s="2"/>
      <c r="E383"/>
      <c r="F383" s="175"/>
      <c r="G383" s="175"/>
    </row>
    <row r="384" spans="1:7" ht="15">
      <c r="A384" s="2"/>
      <c r="B384" s="2"/>
      <c r="C384" s="2"/>
      <c r="D384" s="2"/>
      <c r="E384"/>
      <c r="F384" s="175"/>
      <c r="G384" s="175"/>
    </row>
    <row r="385" spans="1:7" ht="15">
      <c r="A385" s="2"/>
      <c r="B385" s="2"/>
      <c r="C385" s="2"/>
      <c r="D385" s="2"/>
      <c r="E385"/>
      <c r="F385" s="175"/>
      <c r="G385" s="175"/>
    </row>
    <row r="386" spans="1:7" ht="15">
      <c r="A386" s="2"/>
      <c r="B386" s="2"/>
      <c r="C386" s="2"/>
      <c r="D386" s="2"/>
      <c r="E386"/>
      <c r="F386" s="175"/>
      <c r="G386" s="175"/>
    </row>
    <row r="387" spans="1:7" ht="15">
      <c r="A387" s="2"/>
      <c r="B387" s="2"/>
      <c r="C387" s="2"/>
      <c r="D387" s="2"/>
      <c r="E387"/>
      <c r="F387" s="175"/>
      <c r="G387" s="175"/>
    </row>
    <row r="388" spans="1:7" ht="15">
      <c r="A388" s="2"/>
      <c r="B388" s="2"/>
      <c r="C388" s="2"/>
      <c r="D388" s="2"/>
      <c r="E388"/>
      <c r="F388" s="175"/>
      <c r="G388" s="175"/>
    </row>
    <row r="389" spans="1:7" ht="15">
      <c r="A389" s="2"/>
      <c r="B389" s="2"/>
      <c r="C389" s="2"/>
      <c r="D389" s="2"/>
      <c r="E389"/>
      <c r="F389" s="175"/>
      <c r="G389" s="175"/>
    </row>
    <row r="390" spans="1:7" ht="15">
      <c r="A390" s="2"/>
      <c r="B390" s="2"/>
      <c r="C390" s="2"/>
      <c r="D390" s="2"/>
      <c r="E390"/>
      <c r="F390" s="175"/>
      <c r="G390" s="175"/>
    </row>
    <row r="391" spans="1:7" ht="15">
      <c r="A391" s="2"/>
      <c r="B391" s="2"/>
      <c r="C391" s="2"/>
      <c r="D391" s="2"/>
      <c r="E391"/>
      <c r="F391" s="175"/>
      <c r="G391" s="175"/>
    </row>
    <row r="392" spans="1:7" ht="15">
      <c r="A392" s="2"/>
      <c r="B392" s="2"/>
      <c r="C392" s="2"/>
      <c r="D392" s="2"/>
      <c r="E392"/>
      <c r="F392" s="175"/>
      <c r="G392" s="175"/>
    </row>
    <row r="393" spans="1:7" ht="15">
      <c r="A393" s="2"/>
      <c r="B393" s="2"/>
      <c r="C393" s="2"/>
      <c r="D393" s="2"/>
      <c r="E393"/>
      <c r="F393" s="175"/>
      <c r="G393" s="175"/>
    </row>
    <row r="394" spans="1:7" ht="15">
      <c r="A394" s="2"/>
      <c r="B394" s="2"/>
      <c r="C394" s="2"/>
      <c r="D394" s="2"/>
      <c r="E394"/>
      <c r="F394" s="175"/>
      <c r="G394" s="175"/>
    </row>
    <row r="395" spans="1:7" ht="15">
      <c r="A395" s="2"/>
      <c r="B395" s="2"/>
      <c r="C395" s="2"/>
      <c r="D395" s="2"/>
      <c r="E395"/>
      <c r="F395" s="175"/>
      <c r="G395" s="175"/>
    </row>
    <row r="396" spans="1:7" ht="15">
      <c r="A396" s="2"/>
      <c r="B396" s="2"/>
      <c r="C396" s="2"/>
      <c r="D396" s="2"/>
      <c r="E396"/>
      <c r="F396" s="175"/>
      <c r="G396" s="175"/>
    </row>
    <row r="397" spans="1:7" ht="15">
      <c r="A397" s="2"/>
      <c r="B397" s="2"/>
      <c r="C397" s="2"/>
      <c r="D397" s="2"/>
      <c r="E397"/>
      <c r="F397" s="175"/>
      <c r="G397" s="175"/>
    </row>
    <row r="398" spans="1:7" ht="15">
      <c r="A398" s="2"/>
      <c r="B398" s="2"/>
      <c r="C398" s="2"/>
      <c r="D398" s="2"/>
      <c r="E398"/>
      <c r="F398" s="175"/>
      <c r="G398" s="175"/>
    </row>
    <row r="399" spans="1:7" ht="15">
      <c r="A399" s="2"/>
      <c r="B399" s="2"/>
      <c r="C399" s="2"/>
      <c r="D399" s="2"/>
      <c r="E399"/>
      <c r="F399" s="175"/>
      <c r="G399" s="175"/>
    </row>
    <row r="400" spans="1:7" ht="15">
      <c r="A400" s="2"/>
      <c r="B400" s="2"/>
      <c r="C400" s="2"/>
      <c r="D400" s="2"/>
      <c r="E400"/>
      <c r="F400" s="175"/>
      <c r="G400" s="175"/>
    </row>
    <row r="401" spans="1:7" ht="15">
      <c r="A401" s="2"/>
      <c r="B401" s="2"/>
      <c r="C401" s="2"/>
      <c r="D401" s="2"/>
      <c r="E401"/>
      <c r="F401" s="175"/>
      <c r="G401" s="175"/>
    </row>
    <row r="402" spans="1:7" ht="15">
      <c r="A402" s="2"/>
      <c r="B402" s="2"/>
      <c r="C402" s="2"/>
      <c r="D402" s="2"/>
      <c r="E402"/>
      <c r="F402" s="175"/>
      <c r="G402" s="175"/>
    </row>
    <row r="403" spans="1:7" ht="15">
      <c r="A403" s="2"/>
      <c r="B403" s="2"/>
      <c r="C403" s="2"/>
      <c r="D403" s="2"/>
      <c r="E403"/>
      <c r="F403" s="175"/>
      <c r="G403" s="175"/>
    </row>
    <row r="404" spans="1:7" ht="15">
      <c r="A404" s="2"/>
      <c r="B404" s="2"/>
      <c r="C404" s="2"/>
      <c r="D404" s="2"/>
      <c r="E404"/>
      <c r="F404" s="175"/>
      <c r="G404" s="175"/>
    </row>
    <row r="405" spans="1:7" ht="15">
      <c r="A405" s="2"/>
      <c r="B405" s="2"/>
      <c r="C405" s="2"/>
      <c r="D405" s="2"/>
      <c r="E405"/>
      <c r="F405" s="175"/>
      <c r="G405" s="175"/>
    </row>
    <row r="406" spans="1:7" ht="15">
      <c r="A406" s="2"/>
      <c r="B406" s="2"/>
      <c r="C406" s="2"/>
      <c r="D406" s="2"/>
      <c r="E406"/>
      <c r="F406" s="175"/>
      <c r="G406" s="175"/>
    </row>
    <row r="407" spans="1:7" ht="15">
      <c r="A407" s="2"/>
      <c r="B407" s="2"/>
      <c r="C407" s="2"/>
      <c r="D407" s="2"/>
      <c r="E407"/>
      <c r="F407" s="175"/>
      <c r="G407" s="175"/>
    </row>
    <row r="408" spans="1:7" ht="15">
      <c r="A408" s="2"/>
      <c r="B408" s="2"/>
      <c r="C408" s="2"/>
      <c r="D408" s="2"/>
      <c r="E408"/>
      <c r="F408" s="175"/>
      <c r="G408" s="175"/>
    </row>
    <row r="409" spans="1:7" ht="15">
      <c r="A409" s="2"/>
      <c r="B409" s="2"/>
      <c r="C409" s="2"/>
      <c r="D409" s="2"/>
      <c r="E409"/>
      <c r="F409" s="175"/>
      <c r="G409" s="175"/>
    </row>
    <row r="410" spans="1:7" ht="15">
      <c r="A410" s="2"/>
      <c r="B410" s="2"/>
      <c r="C410" s="2"/>
      <c r="D410" s="2"/>
      <c r="E410"/>
      <c r="F410" s="175"/>
      <c r="G410" s="175"/>
    </row>
    <row r="411" spans="1:7" ht="15">
      <c r="A411" s="2"/>
      <c r="B411" s="2"/>
      <c r="C411" s="2"/>
      <c r="D411" s="2"/>
      <c r="E411"/>
      <c r="F411" s="175"/>
      <c r="G411" s="175"/>
    </row>
    <row r="412" spans="1:7" ht="15">
      <c r="A412" s="2"/>
      <c r="B412" s="2"/>
      <c r="C412" s="2"/>
      <c r="D412" s="2"/>
      <c r="E412"/>
      <c r="F412" s="175"/>
      <c r="G412" s="175"/>
    </row>
    <row r="413" spans="1:7" ht="15">
      <c r="A413" s="2"/>
      <c r="B413" s="2"/>
      <c r="C413" s="2"/>
      <c r="D413" s="2"/>
      <c r="E413"/>
      <c r="F413" s="175"/>
      <c r="G413" s="175"/>
    </row>
    <row r="414" spans="1:7" ht="15">
      <c r="A414" s="2"/>
      <c r="B414" s="2"/>
      <c r="C414" s="2"/>
      <c r="D414" s="2"/>
      <c r="E414"/>
      <c r="F414" s="175"/>
      <c r="G414" s="175"/>
    </row>
    <row r="415" spans="1:7" ht="15">
      <c r="A415" s="2"/>
      <c r="B415" s="2"/>
      <c r="C415" s="2"/>
      <c r="D415" s="2"/>
      <c r="E415"/>
      <c r="F415" s="175"/>
      <c r="G415" s="175"/>
    </row>
    <row r="416" spans="1:7" ht="15">
      <c r="A416" s="2"/>
      <c r="B416" s="2"/>
      <c r="C416" s="2"/>
      <c r="D416" s="2"/>
      <c r="E416"/>
      <c r="F416" s="175"/>
      <c r="G416" s="175"/>
    </row>
    <row r="417" spans="1:7" ht="15">
      <c r="A417" s="2"/>
      <c r="B417" s="2"/>
      <c r="C417" s="2"/>
      <c r="D417" s="2"/>
      <c r="E417"/>
      <c r="F417" s="175"/>
      <c r="G417" s="175"/>
    </row>
    <row r="418" spans="1:7" ht="15">
      <c r="A418" s="2"/>
      <c r="B418" s="2"/>
      <c r="C418" s="2"/>
      <c r="D418" s="2"/>
      <c r="E418"/>
      <c r="F418" s="175"/>
      <c r="G418" s="175"/>
    </row>
    <row r="419" spans="1:7" ht="15">
      <c r="A419" s="2"/>
      <c r="B419" s="2"/>
      <c r="C419" s="2"/>
      <c r="D419" s="2"/>
      <c r="E419"/>
      <c r="F419" s="175"/>
      <c r="G419" s="175"/>
    </row>
    <row r="420" spans="1:7" ht="15">
      <c r="A420" s="2"/>
      <c r="B420" s="2"/>
      <c r="C420" s="2"/>
      <c r="D420" s="2"/>
      <c r="E420"/>
      <c r="F420" s="175"/>
      <c r="G420" s="175"/>
    </row>
    <row r="421" spans="1:7" ht="15">
      <c r="A421" s="2"/>
      <c r="B421" s="2"/>
      <c r="C421" s="2"/>
      <c r="D421" s="2"/>
      <c r="E421"/>
      <c r="F421" s="175"/>
      <c r="G421" s="175"/>
    </row>
    <row r="422" spans="1:7" ht="15">
      <c r="A422" s="2"/>
      <c r="B422" s="2"/>
      <c r="C422" s="2"/>
      <c r="D422" s="2"/>
      <c r="E422"/>
      <c r="F422" s="175"/>
      <c r="G422" s="175"/>
    </row>
    <row r="423" spans="1:7" ht="15">
      <c r="A423" s="2"/>
      <c r="B423" s="2"/>
      <c r="C423" s="2"/>
      <c r="D423" s="2"/>
      <c r="E423"/>
      <c r="F423" s="175"/>
      <c r="G423" s="175"/>
    </row>
    <row r="424" spans="1:7" ht="15">
      <c r="A424" s="2"/>
      <c r="B424" s="2"/>
      <c r="C424" s="2"/>
      <c r="D424" s="2"/>
      <c r="E424"/>
      <c r="F424" s="175"/>
      <c r="G424" s="175"/>
    </row>
    <row r="425" spans="1:7" ht="15">
      <c r="A425" s="2"/>
      <c r="B425" s="2"/>
      <c r="C425" s="2"/>
      <c r="D425" s="2"/>
      <c r="E425"/>
      <c r="F425" s="175"/>
      <c r="G425" s="175"/>
    </row>
    <row r="426" spans="1:7" ht="15">
      <c r="A426" s="2"/>
      <c r="B426" s="2"/>
      <c r="C426" s="2"/>
      <c r="D426" s="2"/>
      <c r="E426"/>
      <c r="F426" s="175"/>
      <c r="G426" s="175"/>
    </row>
    <row r="427" spans="1:7" ht="15">
      <c r="A427" s="2"/>
      <c r="B427" s="2"/>
      <c r="C427" s="2"/>
      <c r="D427" s="2"/>
      <c r="E427"/>
      <c r="F427" s="175"/>
      <c r="G427" s="175"/>
    </row>
    <row r="428" spans="1:7" ht="15">
      <c r="A428" s="2"/>
      <c r="B428" s="2"/>
      <c r="C428" s="2"/>
      <c r="D428" s="2"/>
      <c r="E428"/>
      <c r="F428" s="175"/>
      <c r="G428" s="175"/>
    </row>
    <row r="429" spans="1:7" ht="15">
      <c r="A429" s="2"/>
      <c r="B429" s="2"/>
      <c r="C429" s="2"/>
      <c r="D429" s="2"/>
      <c r="E429"/>
      <c r="F429" s="175"/>
      <c r="G429" s="175"/>
    </row>
    <row r="430" spans="1:7" ht="15">
      <c r="A430" s="2"/>
      <c r="B430" s="2"/>
      <c r="C430" s="2"/>
      <c r="D430" s="2"/>
      <c r="E430"/>
      <c r="F430" s="175"/>
      <c r="G430" s="175"/>
    </row>
    <row r="431" spans="1:7" ht="15">
      <c r="A431" s="2"/>
      <c r="B431" s="2"/>
      <c r="C431" s="2"/>
      <c r="D431" s="2"/>
      <c r="E431"/>
      <c r="F431" s="175"/>
      <c r="G431" s="175"/>
    </row>
    <row r="432" spans="1:7" ht="15">
      <c r="A432" s="2"/>
      <c r="B432" s="2"/>
      <c r="C432" s="2"/>
      <c r="D432" s="2"/>
      <c r="E432"/>
      <c r="F432" s="175"/>
      <c r="G432" s="175"/>
    </row>
    <row r="433" spans="1:7" ht="15">
      <c r="A433" s="2"/>
      <c r="B433" s="2"/>
      <c r="C433" s="2"/>
      <c r="D433" s="2"/>
      <c r="E433"/>
      <c r="F433" s="175"/>
      <c r="G433" s="175"/>
    </row>
    <row r="434" spans="1:7" ht="15">
      <c r="A434" s="2"/>
      <c r="B434" s="2"/>
      <c r="C434" s="2"/>
      <c r="D434" s="2"/>
      <c r="E434"/>
      <c r="F434" s="175"/>
      <c r="G434" s="175"/>
    </row>
    <row r="435" spans="1:7" ht="15">
      <c r="A435" s="2"/>
      <c r="B435" s="2"/>
      <c r="C435" s="2"/>
      <c r="D435" s="2"/>
      <c r="E435"/>
      <c r="F435" s="175"/>
      <c r="G435" s="175"/>
    </row>
    <row r="436" spans="1:7" ht="15">
      <c r="A436" s="2"/>
      <c r="B436" s="2"/>
      <c r="C436" s="2"/>
      <c r="D436" s="2"/>
      <c r="E436"/>
      <c r="F436" s="175"/>
      <c r="G436" s="175"/>
    </row>
    <row r="437" spans="1:7" ht="15">
      <c r="A437" s="2"/>
      <c r="B437" s="2"/>
      <c r="C437" s="2"/>
      <c r="D437" s="2"/>
      <c r="E437"/>
      <c r="F437" s="175"/>
      <c r="G437" s="175"/>
    </row>
    <row r="438" spans="1:7" ht="15">
      <c r="A438" s="2"/>
      <c r="B438" s="2"/>
      <c r="C438" s="2"/>
      <c r="D438" s="2"/>
      <c r="E438"/>
      <c r="F438" s="175"/>
      <c r="G438" s="175"/>
    </row>
    <row r="439" spans="1:7" ht="15">
      <c r="A439" s="2"/>
      <c r="B439" s="2"/>
      <c r="C439" s="2"/>
      <c r="D439" s="2"/>
      <c r="E439"/>
      <c r="F439" s="175"/>
      <c r="G439" s="175"/>
    </row>
    <row r="440" spans="1:7" ht="15">
      <c r="A440" s="2"/>
      <c r="B440" s="2"/>
      <c r="C440" s="2"/>
      <c r="D440" s="2"/>
      <c r="E440"/>
      <c r="F440" s="175"/>
      <c r="G440" s="175"/>
    </row>
    <row r="441" spans="1:7" ht="15">
      <c r="A441" s="2"/>
      <c r="B441" s="2"/>
      <c r="C441" s="2"/>
      <c r="D441" s="2"/>
      <c r="E441"/>
      <c r="F441" s="175"/>
      <c r="G441" s="175"/>
    </row>
    <row r="442" spans="1:7" ht="15">
      <c r="A442" s="2"/>
      <c r="B442" s="2"/>
      <c r="C442" s="2"/>
      <c r="D442" s="2"/>
      <c r="E442"/>
      <c r="F442" s="175"/>
      <c r="G442" s="175"/>
    </row>
    <row r="443" spans="1:7" ht="15">
      <c r="A443" s="2"/>
      <c r="B443" s="2"/>
      <c r="C443" s="2"/>
      <c r="D443" s="2"/>
      <c r="E443"/>
      <c r="F443" s="175"/>
      <c r="G443" s="175"/>
    </row>
    <row r="444" spans="1:7" ht="15">
      <c r="A444" s="2"/>
      <c r="B444" s="2"/>
      <c r="C444" s="2"/>
      <c r="D444" s="2"/>
      <c r="E444"/>
      <c r="F444" s="175"/>
      <c r="G444" s="175"/>
    </row>
    <row r="445" spans="1:7" ht="15">
      <c r="A445" s="2"/>
      <c r="B445" s="2"/>
      <c r="C445" s="2"/>
      <c r="D445" s="2"/>
      <c r="E445"/>
      <c r="F445" s="175"/>
      <c r="G445" s="175"/>
    </row>
    <row r="446" spans="1:7" ht="15">
      <c r="A446" s="2"/>
      <c r="B446" s="2"/>
      <c r="C446" s="2"/>
      <c r="D446" s="2"/>
      <c r="E446"/>
      <c r="F446" s="175"/>
      <c r="G446" s="175"/>
    </row>
    <row r="447" spans="1:7" ht="15">
      <c r="A447" s="2"/>
      <c r="B447" s="2"/>
      <c r="C447" s="2"/>
      <c r="D447" s="2"/>
      <c r="E447"/>
      <c r="F447" s="175"/>
      <c r="G447" s="175"/>
    </row>
    <row r="448" spans="1:7" ht="15">
      <c r="A448" s="2"/>
      <c r="B448" s="2"/>
      <c r="C448" s="2"/>
      <c r="D448" s="2"/>
      <c r="E448"/>
      <c r="F448" s="175"/>
      <c r="G448" s="175"/>
    </row>
    <row r="449" spans="1:7" ht="15">
      <c r="A449" s="2"/>
      <c r="B449" s="2"/>
      <c r="C449" s="2"/>
      <c r="D449" s="2"/>
      <c r="E449"/>
      <c r="F449" s="175"/>
      <c r="G449" s="175"/>
    </row>
    <row r="450" spans="1:7" ht="15">
      <c r="A450" s="2"/>
      <c r="B450" s="2"/>
      <c r="C450" s="2"/>
      <c r="D450" s="2"/>
      <c r="E450"/>
      <c r="F450" s="175"/>
      <c r="G450" s="175"/>
    </row>
    <row r="451" spans="1:7" ht="15">
      <c r="A451" s="2"/>
      <c r="B451" s="2"/>
      <c r="C451" s="2"/>
      <c r="D451" s="2"/>
      <c r="E451"/>
      <c r="F451" s="175"/>
      <c r="G451" s="175"/>
    </row>
    <row r="452" spans="1:7" ht="15">
      <c r="A452" s="2"/>
      <c r="B452" s="2"/>
      <c r="C452" s="2"/>
      <c r="D452" s="2"/>
      <c r="E452"/>
      <c r="F452" s="175"/>
      <c r="G452" s="175"/>
    </row>
    <row r="453" spans="1:7" ht="15">
      <c r="A453" s="2"/>
      <c r="B453" s="2"/>
      <c r="C453" s="2"/>
      <c r="D453" s="2"/>
      <c r="E453"/>
      <c r="F453" s="175"/>
      <c r="G453" s="175"/>
    </row>
    <row r="454" spans="1:7" ht="15">
      <c r="A454" s="2"/>
      <c r="B454" s="2"/>
      <c r="C454" s="2"/>
      <c r="D454" s="2"/>
      <c r="E454"/>
      <c r="F454" s="175"/>
      <c r="G454" s="175"/>
    </row>
    <row r="455" spans="1:7" ht="15">
      <c r="A455" s="2"/>
      <c r="B455" s="2"/>
      <c r="C455" s="2"/>
      <c r="D455" s="2"/>
      <c r="E455"/>
      <c r="F455" s="175"/>
      <c r="G455" s="175"/>
    </row>
    <row r="456" spans="1:7" ht="15">
      <c r="A456" s="2"/>
      <c r="B456" s="2"/>
      <c r="C456" s="2"/>
      <c r="D456" s="2"/>
      <c r="E456"/>
      <c r="F456" s="175"/>
      <c r="G456" s="175"/>
    </row>
    <row r="457" spans="1:7" ht="15">
      <c r="A457" s="2"/>
      <c r="B457" s="2"/>
      <c r="C457" s="2"/>
      <c r="D457" s="2"/>
      <c r="E457"/>
      <c r="F457" s="175"/>
      <c r="G457" s="175"/>
    </row>
    <row r="458" spans="1:7" ht="15">
      <c r="A458" s="2"/>
      <c r="B458" s="2"/>
      <c r="C458" s="2"/>
      <c r="D458" s="2"/>
      <c r="E458"/>
      <c r="F458" s="175"/>
      <c r="G458" s="175"/>
    </row>
    <row r="459" spans="1:7" ht="15">
      <c r="A459" s="2"/>
      <c r="B459" s="2"/>
      <c r="C459" s="2"/>
      <c r="D459" s="2"/>
      <c r="E459"/>
      <c r="F459" s="175"/>
      <c r="G459" s="175"/>
    </row>
    <row r="460" spans="1:7" ht="15">
      <c r="A460" s="2"/>
      <c r="B460" s="2"/>
      <c r="C460" s="2"/>
      <c r="D460" s="2"/>
      <c r="E460"/>
      <c r="F460" s="175"/>
      <c r="G460" s="175"/>
    </row>
    <row r="461" spans="1:7" ht="15">
      <c r="A461" s="2"/>
      <c r="B461" s="2"/>
      <c r="C461" s="2"/>
      <c r="D461" s="2"/>
      <c r="E461"/>
      <c r="F461" s="175"/>
      <c r="G461" s="175"/>
    </row>
    <row r="462" spans="1:7" ht="15">
      <c r="A462" s="2"/>
      <c r="B462" s="2"/>
      <c r="C462" s="2"/>
      <c r="D462" s="2"/>
      <c r="E462"/>
      <c r="F462" s="175"/>
      <c r="G462" s="175"/>
    </row>
    <row r="463" spans="1:7" ht="15">
      <c r="A463" s="2"/>
      <c r="B463" s="2"/>
      <c r="C463" s="2"/>
      <c r="D463" s="2"/>
      <c r="E463"/>
      <c r="F463" s="175"/>
      <c r="G463" s="175"/>
    </row>
    <row r="464" spans="1:7" ht="15">
      <c r="A464" s="2"/>
      <c r="B464" s="2"/>
      <c r="C464" s="2"/>
      <c r="D464" s="2"/>
      <c r="E464"/>
      <c r="F464" s="175"/>
      <c r="G464" s="175"/>
    </row>
    <row r="465" spans="1:7" ht="15">
      <c r="A465" s="2"/>
      <c r="B465" s="2"/>
      <c r="C465" s="2"/>
      <c r="D465" s="2"/>
      <c r="E465"/>
      <c r="F465" s="175"/>
      <c r="G465" s="175"/>
    </row>
    <row r="466" spans="1:7" ht="15">
      <c r="A466" s="2"/>
      <c r="B466" s="2"/>
      <c r="C466" s="2"/>
      <c r="D466" s="2"/>
      <c r="E466"/>
      <c r="F466" s="175"/>
      <c r="G466" s="175"/>
    </row>
    <row r="467" spans="1:7" ht="15">
      <c r="A467" s="2"/>
      <c r="B467" s="2"/>
      <c r="C467" s="2"/>
      <c r="D467" s="2"/>
      <c r="E467"/>
      <c r="F467" s="175"/>
      <c r="G467" s="175"/>
    </row>
    <row r="468" spans="1:7" ht="15">
      <c r="A468" s="2"/>
      <c r="B468" s="2"/>
      <c r="C468" s="2"/>
      <c r="D468" s="2"/>
      <c r="E468"/>
      <c r="F468" s="175"/>
      <c r="G468" s="175"/>
    </row>
    <row r="469" spans="1:7" ht="15">
      <c r="A469" s="2"/>
      <c r="B469" s="2"/>
      <c r="C469" s="2"/>
      <c r="D469" s="2"/>
      <c r="E469"/>
      <c r="F469" s="175"/>
      <c r="G469" s="175"/>
    </row>
    <row r="470" spans="1:7" ht="15">
      <c r="A470" s="2"/>
      <c r="B470" s="2"/>
      <c r="C470" s="2"/>
      <c r="D470" s="2"/>
      <c r="E470"/>
      <c r="F470" s="175"/>
      <c r="G470" s="175"/>
    </row>
    <row r="471" spans="1:7" ht="15">
      <c r="A471" s="2"/>
      <c r="B471" s="2"/>
      <c r="C471" s="2"/>
      <c r="D471" s="2"/>
      <c r="E471"/>
      <c r="F471" s="175"/>
      <c r="G471" s="175"/>
    </row>
    <row r="472" spans="1:7" ht="15">
      <c r="A472" s="2"/>
      <c r="B472" s="2"/>
      <c r="C472" s="2"/>
      <c r="D472" s="2"/>
      <c r="E472"/>
      <c r="F472" s="175"/>
      <c r="G472" s="175"/>
    </row>
    <row r="473" spans="1:7" ht="15">
      <c r="A473" s="2"/>
      <c r="B473" s="2"/>
      <c r="C473" s="2"/>
      <c r="D473" s="2"/>
      <c r="E473"/>
      <c r="F473" s="175"/>
      <c r="G473" s="175"/>
    </row>
    <row r="474" spans="1:7" ht="15">
      <c r="A474" s="2"/>
      <c r="B474" s="2"/>
      <c r="C474" s="2"/>
      <c r="D474" s="2"/>
      <c r="E474"/>
      <c r="F474" s="175"/>
      <c r="G474" s="175"/>
    </row>
    <row r="475" spans="1:7" ht="15">
      <c r="A475" s="2"/>
      <c r="B475" s="2"/>
      <c r="C475" s="2"/>
      <c r="D475" s="2"/>
      <c r="E475"/>
      <c r="F475" s="175"/>
      <c r="G475" s="175"/>
    </row>
    <row r="476" spans="1:7" ht="15">
      <c r="A476" s="2"/>
      <c r="B476" s="2"/>
      <c r="C476" s="2"/>
      <c r="D476" s="2"/>
      <c r="E476"/>
      <c r="F476" s="175"/>
      <c r="G476" s="175"/>
    </row>
    <row r="477" spans="1:7" ht="15">
      <c r="A477" s="2"/>
      <c r="B477" s="2"/>
      <c r="C477" s="2"/>
      <c r="D477" s="2"/>
      <c r="E477"/>
      <c r="F477" s="175"/>
      <c r="G477" s="175"/>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7" customWidth="1"/>
  </cols>
  <sheetData>
    <row r="1" spans="1:8" ht="15.75">
      <c r="A1" s="299" t="s">
        <v>290</v>
      </c>
      <c r="B1" s="300"/>
      <c r="C1" s="300"/>
      <c r="D1" s="300"/>
      <c r="E1" s="300"/>
      <c r="F1" s="300"/>
      <c r="G1" s="300"/>
      <c r="H1" s="300"/>
    </row>
    <row r="2" spans="1:8">
      <c r="A2" s="148" t="s">
        <v>39</v>
      </c>
      <c r="B2" s="145">
        <f>B4</f>
        <v>1460</v>
      </c>
      <c r="C2" s="149">
        <f>C7</f>
        <v>1</v>
      </c>
      <c r="D2" s="149">
        <f>D12</f>
        <v>0</v>
      </c>
      <c r="E2" s="149">
        <f>E18</f>
        <v>0</v>
      </c>
      <c r="F2" s="146" t="str">
        <f>F24</f>
        <v>00</v>
      </c>
      <c r="G2" s="146" t="str">
        <f>G12</f>
        <v>00</v>
      </c>
      <c r="H2" s="146" t="str">
        <f>H36</f>
        <v>00</v>
      </c>
    </row>
    <row r="3" spans="1:8">
      <c r="A3" s="150" t="s">
        <v>241</v>
      </c>
      <c r="B3" s="150"/>
      <c r="C3" s="150"/>
      <c r="D3" s="150"/>
      <c r="E3" s="150"/>
      <c r="F3" s="150"/>
      <c r="G3" s="150"/>
      <c r="H3" s="150"/>
    </row>
    <row r="4" spans="1:8">
      <c r="A4" s="62" t="s">
        <v>291</v>
      </c>
      <c r="B4" s="62">
        <v>1460</v>
      </c>
      <c r="C4" s="62"/>
      <c r="D4" s="62"/>
      <c r="E4" s="62"/>
      <c r="F4" s="235"/>
      <c r="G4" s="235"/>
      <c r="H4" s="235"/>
    </row>
    <row r="5" spans="1:8">
      <c r="A5" s="157" t="s">
        <v>292</v>
      </c>
      <c r="B5" s="157">
        <v>1462</v>
      </c>
      <c r="C5" s="157"/>
      <c r="D5" s="157"/>
      <c r="E5" s="157"/>
      <c r="F5" s="236"/>
      <c r="G5" s="236"/>
      <c r="H5" s="236"/>
    </row>
    <row r="6" spans="1:8">
      <c r="A6" s="150" t="s">
        <v>279</v>
      </c>
      <c r="B6" s="150"/>
      <c r="C6" s="150"/>
      <c r="D6" s="150"/>
      <c r="E6" s="150"/>
      <c r="F6" s="150"/>
      <c r="G6" s="150"/>
      <c r="H6" s="150"/>
    </row>
    <row r="7" spans="1:8">
      <c r="A7" s="62" t="s">
        <v>298</v>
      </c>
      <c r="B7" s="62"/>
      <c r="C7" s="44">
        <v>1</v>
      </c>
      <c r="D7" s="44">
        <v>1</v>
      </c>
      <c r="E7" s="44">
        <v>1</v>
      </c>
      <c r="F7" s="235"/>
      <c r="G7" s="235"/>
      <c r="H7" s="235"/>
    </row>
    <row r="8" spans="1:8">
      <c r="A8" s="157" t="s">
        <v>299</v>
      </c>
      <c r="B8" s="157"/>
      <c r="C8" s="165">
        <v>2</v>
      </c>
      <c r="D8" s="165">
        <v>2</v>
      </c>
      <c r="E8" s="165">
        <v>2</v>
      </c>
      <c r="F8" s="236"/>
      <c r="G8" s="236"/>
      <c r="H8" s="236"/>
    </row>
    <row r="9" spans="1:8">
      <c r="A9" s="160" t="s">
        <v>294</v>
      </c>
      <c r="B9" s="160"/>
      <c r="C9" s="168">
        <v>3</v>
      </c>
      <c r="D9" s="168">
        <v>3</v>
      </c>
      <c r="E9" s="168">
        <v>3</v>
      </c>
      <c r="F9" s="237"/>
      <c r="G9" s="237"/>
      <c r="H9" s="237"/>
    </row>
    <row r="10" spans="1:8">
      <c r="A10" s="241" t="s">
        <v>296</v>
      </c>
      <c r="B10" s="36"/>
      <c r="C10" s="6"/>
      <c r="D10" s="36"/>
      <c r="E10" s="36"/>
      <c r="F10" s="242"/>
      <c r="G10" s="242"/>
      <c r="H10" s="242"/>
    </row>
    <row r="11" spans="1:8">
      <c r="A11" s="150" t="s">
        <v>286</v>
      </c>
      <c r="B11" s="150"/>
      <c r="C11" s="150"/>
      <c r="D11" s="150"/>
      <c r="E11" s="150"/>
      <c r="F11" s="150"/>
      <c r="G11" s="150"/>
      <c r="H11" s="150"/>
    </row>
    <row r="12" spans="1:8">
      <c r="A12" s="62" t="s">
        <v>231</v>
      </c>
      <c r="B12" s="62"/>
      <c r="C12" s="62"/>
      <c r="D12" s="44">
        <v>0</v>
      </c>
      <c r="E12" s="44">
        <v>0</v>
      </c>
      <c r="F12" s="240" t="s">
        <v>252</v>
      </c>
      <c r="G12" s="240" t="s">
        <v>252</v>
      </c>
      <c r="H12" s="62"/>
    </row>
    <row r="13" spans="1:8">
      <c r="A13" s="62" t="s">
        <v>298</v>
      </c>
      <c r="B13" s="157"/>
      <c r="C13" s="157"/>
      <c r="D13" s="165">
        <v>1</v>
      </c>
      <c r="E13" s="165">
        <v>1</v>
      </c>
      <c r="F13" s="157"/>
      <c r="G13" s="157"/>
      <c r="H13" s="157"/>
    </row>
    <row r="14" spans="1:8">
      <c r="A14" s="157" t="s">
        <v>299</v>
      </c>
      <c r="B14" s="160"/>
      <c r="C14" s="160"/>
      <c r="D14" s="168">
        <v>2</v>
      </c>
      <c r="E14" s="168">
        <v>2</v>
      </c>
      <c r="F14" s="160"/>
      <c r="G14" s="160"/>
      <c r="H14" s="160"/>
    </row>
    <row r="15" spans="1:8">
      <c r="A15" s="160" t="s">
        <v>294</v>
      </c>
      <c r="B15" s="160"/>
      <c r="C15" s="160"/>
      <c r="D15" s="168">
        <v>3</v>
      </c>
      <c r="E15" s="168">
        <v>3</v>
      </c>
      <c r="F15" s="160"/>
      <c r="G15" s="160"/>
      <c r="H15" s="160"/>
    </row>
    <row r="16" spans="1:8">
      <c r="A16" s="241" t="s">
        <v>296</v>
      </c>
      <c r="B16" s="36"/>
      <c r="C16" s="36"/>
      <c r="D16" s="6"/>
      <c r="E16" s="36"/>
      <c r="F16" s="36"/>
      <c r="G16" s="36"/>
      <c r="H16" s="36"/>
    </row>
    <row r="17" spans="1:8">
      <c r="A17" s="150" t="s">
        <v>282</v>
      </c>
      <c r="B17" s="150"/>
      <c r="C17" s="150"/>
      <c r="D17" s="150"/>
      <c r="E17" s="150"/>
      <c r="F17" s="150"/>
      <c r="G17" s="150"/>
      <c r="H17" s="150"/>
    </row>
    <row r="18" spans="1:8">
      <c r="A18" s="62" t="s">
        <v>231</v>
      </c>
      <c r="B18" s="62"/>
      <c r="C18" s="62"/>
      <c r="D18" s="62"/>
      <c r="E18" s="44">
        <v>0</v>
      </c>
      <c r="F18" s="244"/>
      <c r="G18" s="62"/>
      <c r="H18" s="62"/>
    </row>
    <row r="19" spans="1:8">
      <c r="A19" s="62" t="s">
        <v>298</v>
      </c>
      <c r="B19" s="157"/>
      <c r="C19" s="157"/>
      <c r="D19" s="157"/>
      <c r="E19" s="165">
        <v>1</v>
      </c>
      <c r="F19" s="236"/>
      <c r="G19" s="157"/>
      <c r="H19" s="157"/>
    </row>
    <row r="20" spans="1:8">
      <c r="A20" s="157" t="s">
        <v>299</v>
      </c>
      <c r="B20" s="160"/>
      <c r="C20" s="160"/>
      <c r="D20" s="160"/>
      <c r="E20" s="168">
        <v>2</v>
      </c>
      <c r="F20" s="237"/>
      <c r="G20" s="160"/>
      <c r="H20" s="160"/>
    </row>
    <row r="21" spans="1:8">
      <c r="A21" s="160" t="s">
        <v>295</v>
      </c>
      <c r="B21" s="160"/>
      <c r="C21" s="160"/>
      <c r="D21" s="160"/>
      <c r="E21" s="168">
        <v>3</v>
      </c>
      <c r="F21" s="237"/>
      <c r="G21" s="160"/>
      <c r="H21" s="160"/>
    </row>
    <row r="22" spans="1:8">
      <c r="A22" s="243" t="s">
        <v>297</v>
      </c>
      <c r="B22" s="163"/>
      <c r="C22" s="163"/>
      <c r="D22" s="163"/>
      <c r="E22" s="167"/>
      <c r="F22" s="238"/>
      <c r="G22" s="166"/>
      <c r="H22" s="166"/>
    </row>
    <row r="23" spans="1:8">
      <c r="A23" s="150" t="s">
        <v>67</v>
      </c>
      <c r="B23" s="150"/>
      <c r="C23" s="150"/>
      <c r="D23" s="150"/>
      <c r="E23" s="150"/>
      <c r="F23" s="150"/>
      <c r="G23" s="150"/>
      <c r="H23" s="150"/>
    </row>
    <row r="24" spans="1:8">
      <c r="A24" s="62" t="s">
        <v>231</v>
      </c>
      <c r="B24" s="62"/>
      <c r="C24" s="62"/>
      <c r="D24" s="62"/>
      <c r="E24" s="62"/>
      <c r="F24" s="240" t="s">
        <v>252</v>
      </c>
      <c r="G24" s="244" t="s">
        <v>252</v>
      </c>
      <c r="H24" s="235"/>
    </row>
    <row r="25" spans="1:8">
      <c r="A25" s="157" t="s">
        <v>77</v>
      </c>
      <c r="B25" s="157"/>
      <c r="C25" s="157"/>
      <c r="D25" s="157"/>
      <c r="E25" s="157"/>
      <c r="F25" s="156" t="s">
        <v>214</v>
      </c>
      <c r="G25" s="236"/>
      <c r="H25" s="236"/>
    </row>
    <row r="26" spans="1:8">
      <c r="A26" s="150" t="s">
        <v>293</v>
      </c>
      <c r="B26" s="150"/>
      <c r="C26" s="150"/>
      <c r="D26" s="150"/>
      <c r="E26" s="150"/>
      <c r="F26" s="150"/>
      <c r="G26" s="150"/>
      <c r="H26" s="150"/>
    </row>
    <row r="27" spans="1:8">
      <c r="A27" s="62" t="s">
        <v>231</v>
      </c>
      <c r="B27" s="62"/>
      <c r="C27" s="62"/>
      <c r="D27" s="62"/>
      <c r="E27" s="62"/>
      <c r="F27" s="235"/>
      <c r="H27" s="240"/>
    </row>
    <row r="28" spans="1:8">
      <c r="A28" s="160" t="s">
        <v>289</v>
      </c>
      <c r="B28" s="160"/>
      <c r="C28" s="160"/>
      <c r="D28" s="160"/>
      <c r="E28" s="160"/>
      <c r="F28" s="237"/>
      <c r="G28" s="159" t="s">
        <v>287</v>
      </c>
      <c r="H28" s="159"/>
    </row>
    <row r="29" spans="1:8">
      <c r="A29" s="160" t="s">
        <v>300</v>
      </c>
      <c r="B29" s="160"/>
      <c r="C29" s="160"/>
      <c r="D29" s="160"/>
      <c r="E29" s="160"/>
      <c r="F29" s="237"/>
      <c r="G29" s="159" t="s">
        <v>301</v>
      </c>
      <c r="H29" s="159"/>
    </row>
    <row r="30" spans="1:8">
      <c r="A30" s="160" t="s">
        <v>309</v>
      </c>
      <c r="B30" s="160"/>
      <c r="C30" s="160"/>
      <c r="D30" s="160"/>
      <c r="E30" s="160"/>
      <c r="F30" s="237"/>
      <c r="G30" s="159" t="s">
        <v>302</v>
      </c>
      <c r="H30" s="159"/>
    </row>
    <row r="31" spans="1:8">
      <c r="A31" s="160" t="s">
        <v>288</v>
      </c>
      <c r="B31" s="160"/>
      <c r="C31" s="160"/>
      <c r="D31" s="160"/>
      <c r="E31" s="160"/>
      <c r="F31" s="237"/>
      <c r="G31" s="159" t="s">
        <v>303</v>
      </c>
      <c r="H31" s="159"/>
    </row>
    <row r="32" spans="1:8">
      <c r="A32" s="160" t="s">
        <v>308</v>
      </c>
      <c r="B32" s="160"/>
      <c r="C32" s="160"/>
      <c r="D32" s="160"/>
      <c r="E32" s="160"/>
      <c r="F32" s="237"/>
      <c r="G32" s="159" t="s">
        <v>304</v>
      </c>
      <c r="H32" s="159"/>
    </row>
    <row r="33" spans="1:8">
      <c r="A33" s="160" t="s">
        <v>307</v>
      </c>
      <c r="B33" s="160"/>
      <c r="C33" s="160"/>
      <c r="D33" s="160"/>
      <c r="E33" s="160"/>
      <c r="F33" s="160"/>
      <c r="G33" s="159" t="s">
        <v>305</v>
      </c>
      <c r="H33" s="159"/>
    </row>
    <row r="34" spans="1:8">
      <c r="A34" s="163" t="s">
        <v>306</v>
      </c>
      <c r="B34" s="163"/>
      <c r="C34" s="163"/>
      <c r="D34" s="163"/>
      <c r="E34" s="163"/>
      <c r="F34" s="163"/>
      <c r="G34" s="239" t="s">
        <v>310</v>
      </c>
      <c r="H34" s="239"/>
    </row>
    <row r="35" spans="1:8">
      <c r="A35" s="150" t="s">
        <v>120</v>
      </c>
      <c r="B35" s="150"/>
      <c r="C35" s="150"/>
      <c r="D35" s="150"/>
      <c r="E35" s="150"/>
      <c r="F35" s="150"/>
      <c r="G35" s="150"/>
      <c r="H35" s="150"/>
    </row>
    <row r="36" spans="1:8">
      <c r="A36" s="62" t="s">
        <v>312</v>
      </c>
      <c r="B36" s="62"/>
      <c r="C36" s="62"/>
      <c r="D36" s="62"/>
      <c r="E36" s="62"/>
      <c r="F36" s="235"/>
      <c r="G36" s="235"/>
      <c r="H36" s="240" t="s">
        <v>252</v>
      </c>
    </row>
    <row r="37" spans="1:8">
      <c r="A37" s="36" t="s">
        <v>311</v>
      </c>
      <c r="B37" s="36"/>
      <c r="C37" s="36"/>
      <c r="D37" s="36"/>
      <c r="E37" s="36"/>
      <c r="F37" s="36"/>
      <c r="G37" s="162"/>
      <c r="H37" s="162"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295" t="s">
        <v>356</v>
      </c>
      <c r="B1" s="296"/>
      <c r="C1" s="296"/>
      <c r="D1" s="296"/>
      <c r="E1" s="296"/>
      <c r="F1" s="296"/>
      <c r="G1" s="296"/>
      <c r="H1" s="296"/>
      <c r="I1" s="297"/>
    </row>
    <row r="2" spans="1:9" ht="15">
      <c r="A2" s="20" t="s">
        <v>39</v>
      </c>
      <c r="B2" s="17">
        <v>2</v>
      </c>
      <c r="C2" s="17">
        <f>C4</f>
        <v>1</v>
      </c>
      <c r="D2" s="172">
        <f>D9</f>
        <v>1</v>
      </c>
      <c r="E2" s="172">
        <f>E13</f>
        <v>0</v>
      </c>
      <c r="F2" s="209">
        <f>F18</f>
        <v>0</v>
      </c>
      <c r="G2" s="209">
        <f>G22</f>
        <v>0</v>
      </c>
      <c r="H2" s="209">
        <f>H30</f>
        <v>1</v>
      </c>
      <c r="I2" s="255" t="str">
        <f>I34</f>
        <v xml:space="preserve"> </v>
      </c>
    </row>
    <row r="3" spans="1:9" ht="15">
      <c r="A3" s="258" t="s">
        <v>314</v>
      </c>
      <c r="B3" s="61"/>
      <c r="C3" s="259"/>
      <c r="D3" s="260"/>
      <c r="E3" s="260"/>
      <c r="F3" s="261"/>
      <c r="G3" s="261"/>
      <c r="H3" s="261"/>
      <c r="I3" s="262"/>
    </row>
    <row r="4" spans="1:9" ht="15">
      <c r="A4" s="232" t="s">
        <v>317</v>
      </c>
      <c r="B4" s="263"/>
      <c r="C4" s="233">
        <v>1</v>
      </c>
      <c r="D4" s="234"/>
      <c r="E4" s="234"/>
      <c r="F4" s="234"/>
      <c r="G4" s="234"/>
      <c r="H4" s="234"/>
      <c r="I4" s="282"/>
    </row>
    <row r="5" spans="1:9" ht="15">
      <c r="A5" s="220" t="s">
        <v>318</v>
      </c>
      <c r="B5" s="174"/>
      <c r="C5" s="202">
        <v>2</v>
      </c>
      <c r="D5" s="175"/>
      <c r="E5" s="175"/>
      <c r="F5" s="175"/>
      <c r="G5" s="175"/>
      <c r="H5" s="175"/>
      <c r="I5" s="283"/>
    </row>
    <row r="6" spans="1:9" ht="15">
      <c r="A6" s="220" t="s">
        <v>319</v>
      </c>
      <c r="B6" s="174"/>
      <c r="C6" s="202">
        <v>3</v>
      </c>
      <c r="D6" s="175"/>
      <c r="E6" s="175"/>
      <c r="F6" s="175"/>
      <c r="G6" s="175"/>
      <c r="H6" s="175"/>
      <c r="I6" s="283"/>
    </row>
    <row r="7" spans="1:9" ht="15">
      <c r="A7" s="220" t="s">
        <v>320</v>
      </c>
      <c r="B7" s="174"/>
      <c r="C7" s="202">
        <v>4</v>
      </c>
      <c r="D7" s="175"/>
      <c r="E7" s="175"/>
      <c r="F7" s="175"/>
      <c r="G7" s="175"/>
      <c r="H7" s="175"/>
      <c r="I7" s="283"/>
    </row>
    <row r="8" spans="1:9" ht="15">
      <c r="A8" s="170" t="s">
        <v>279</v>
      </c>
      <c r="B8" s="150"/>
      <c r="C8" s="264"/>
      <c r="D8" s="265"/>
      <c r="E8" s="265"/>
      <c r="F8" s="266"/>
      <c r="G8" s="266"/>
      <c r="H8" s="266"/>
      <c r="I8" s="267"/>
    </row>
    <row r="9" spans="1:9" ht="15">
      <c r="A9" s="268" t="s">
        <v>235</v>
      </c>
      <c r="B9" s="269"/>
      <c r="C9" s="270"/>
      <c r="D9" s="271">
        <v>1</v>
      </c>
      <c r="E9" s="271">
        <v>1</v>
      </c>
      <c r="F9" s="271">
        <v>1</v>
      </c>
      <c r="G9" s="271"/>
      <c r="H9" s="271"/>
      <c r="I9" s="284"/>
    </row>
    <row r="10" spans="1:9" ht="15">
      <c r="A10" s="220" t="s">
        <v>232</v>
      </c>
      <c r="B10" s="174"/>
      <c r="C10" s="202"/>
      <c r="D10" s="175">
        <v>2</v>
      </c>
      <c r="E10" s="175">
        <v>2</v>
      </c>
      <c r="F10" s="175">
        <v>2</v>
      </c>
      <c r="G10" s="175"/>
      <c r="H10" s="175"/>
      <c r="I10" s="283"/>
    </row>
    <row r="11" spans="1:9" ht="15">
      <c r="A11" s="220" t="s">
        <v>323</v>
      </c>
      <c r="B11" s="174"/>
      <c r="C11" s="202"/>
      <c r="D11" s="175">
        <v>3</v>
      </c>
      <c r="E11" s="175">
        <v>3</v>
      </c>
      <c r="F11" s="175">
        <v>3</v>
      </c>
      <c r="G11" s="175"/>
      <c r="H11" s="175"/>
      <c r="I11" s="283"/>
    </row>
    <row r="12" spans="1:9" ht="15">
      <c r="A12" s="170" t="s">
        <v>286</v>
      </c>
      <c r="B12" s="150"/>
      <c r="C12" s="264"/>
      <c r="D12" s="265"/>
      <c r="E12" s="265"/>
      <c r="F12" s="266"/>
      <c r="G12" s="266"/>
      <c r="H12" s="266"/>
      <c r="I12" s="267"/>
    </row>
    <row r="13" spans="1:9" ht="15">
      <c r="A13" s="268" t="s">
        <v>231</v>
      </c>
      <c r="B13" s="269"/>
      <c r="C13" s="270"/>
      <c r="D13" s="271"/>
      <c r="E13" s="271">
        <v>0</v>
      </c>
      <c r="F13" s="271">
        <v>0</v>
      </c>
      <c r="G13" s="271"/>
      <c r="H13" s="271"/>
      <c r="I13" s="287" t="s">
        <v>366</v>
      </c>
    </row>
    <row r="14" spans="1:9" ht="15">
      <c r="A14" s="220" t="s">
        <v>235</v>
      </c>
      <c r="B14" s="174"/>
      <c r="C14" s="202"/>
      <c r="D14" s="175"/>
      <c r="E14" s="175">
        <v>1</v>
      </c>
      <c r="F14" s="175">
        <v>1</v>
      </c>
      <c r="G14" s="175"/>
      <c r="H14" s="175"/>
      <c r="I14" s="283"/>
    </row>
    <row r="15" spans="1:9" ht="15">
      <c r="A15" s="220" t="s">
        <v>232</v>
      </c>
      <c r="B15" s="174"/>
      <c r="C15" s="202"/>
      <c r="D15" s="175"/>
      <c r="E15" s="175">
        <v>2</v>
      </c>
      <c r="F15" s="175">
        <v>2</v>
      </c>
      <c r="G15" s="175"/>
      <c r="H15" s="175"/>
      <c r="I15" s="283"/>
    </row>
    <row r="16" spans="1:9" ht="15">
      <c r="A16" s="220" t="s">
        <v>323</v>
      </c>
      <c r="B16" s="174"/>
      <c r="C16" s="202"/>
      <c r="D16" s="175"/>
      <c r="E16" s="175">
        <v>3</v>
      </c>
      <c r="F16" s="175">
        <v>3</v>
      </c>
      <c r="G16" s="175"/>
      <c r="H16" s="175"/>
      <c r="I16" s="283"/>
    </row>
    <row r="17" spans="1:9" ht="15">
      <c r="A17" s="170" t="s">
        <v>282</v>
      </c>
      <c r="B17" s="150"/>
      <c r="C17" s="264"/>
      <c r="D17" s="265"/>
      <c r="E17" s="265"/>
      <c r="F17" s="266"/>
      <c r="G17" s="266"/>
      <c r="H17" s="266"/>
      <c r="I17" s="267"/>
    </row>
    <row r="18" spans="1:9" ht="15">
      <c r="A18" s="268" t="s">
        <v>231</v>
      </c>
      <c r="B18" s="269"/>
      <c r="C18" s="270"/>
      <c r="D18" s="271"/>
      <c r="E18" s="271"/>
      <c r="F18" s="271">
        <v>0</v>
      </c>
      <c r="G18" s="271">
        <v>0</v>
      </c>
      <c r="H18" s="271"/>
      <c r="I18" s="284"/>
    </row>
    <row r="19" spans="1:9" ht="15">
      <c r="A19" s="220" t="s">
        <v>235</v>
      </c>
      <c r="B19" s="174"/>
      <c r="C19" s="202"/>
      <c r="D19" s="175"/>
      <c r="E19" s="175"/>
      <c r="F19" s="175">
        <v>1</v>
      </c>
      <c r="G19" s="175"/>
      <c r="H19" s="175"/>
      <c r="I19" s="283"/>
    </row>
    <row r="20" spans="1:9" ht="15">
      <c r="A20" s="220" t="s">
        <v>237</v>
      </c>
      <c r="B20" s="174"/>
      <c r="C20" s="202"/>
      <c r="D20" s="175"/>
      <c r="E20" s="175"/>
      <c r="F20" s="175">
        <v>2</v>
      </c>
      <c r="G20" s="175"/>
      <c r="H20" s="175"/>
      <c r="I20" s="283"/>
    </row>
    <row r="21" spans="1:9" ht="15">
      <c r="A21" s="170" t="s">
        <v>315</v>
      </c>
      <c r="B21" s="150"/>
      <c r="C21" s="264"/>
      <c r="D21" s="265"/>
      <c r="E21" s="265"/>
      <c r="F21" s="266"/>
      <c r="G21" s="266"/>
      <c r="H21" s="266"/>
      <c r="I21" s="267"/>
    </row>
    <row r="22" spans="1:9" ht="15">
      <c r="A22" s="273" t="s">
        <v>231</v>
      </c>
      <c r="B22" s="274"/>
      <c r="C22" s="275"/>
      <c r="D22" s="276"/>
      <c r="E22" s="276"/>
      <c r="F22" s="276"/>
      <c r="G22" s="277">
        <v>0</v>
      </c>
      <c r="H22" s="276"/>
      <c r="I22" s="285"/>
    </row>
    <row r="23" spans="1:9" ht="15">
      <c r="A23" s="220" t="s">
        <v>329</v>
      </c>
      <c r="B23" s="174"/>
      <c r="C23" s="202"/>
      <c r="D23" s="175"/>
      <c r="E23" s="175"/>
      <c r="F23" s="175"/>
      <c r="G23" s="190">
        <v>1</v>
      </c>
      <c r="H23" s="175"/>
      <c r="I23" s="283"/>
    </row>
    <row r="24" spans="1:9" ht="15">
      <c r="A24" s="220" t="s">
        <v>143</v>
      </c>
      <c r="B24" s="174"/>
      <c r="C24" s="202"/>
      <c r="D24" s="175"/>
      <c r="E24" s="175"/>
      <c r="F24" s="175"/>
      <c r="G24" s="190">
        <v>2</v>
      </c>
      <c r="H24" s="175"/>
      <c r="I24" s="283"/>
    </row>
    <row r="25" spans="1:9" ht="15">
      <c r="A25" s="220" t="s">
        <v>330</v>
      </c>
      <c r="B25" s="174"/>
      <c r="C25" s="202"/>
      <c r="D25" s="175"/>
      <c r="E25" s="175"/>
      <c r="F25" s="175"/>
      <c r="G25" s="190">
        <v>3</v>
      </c>
      <c r="H25" s="175"/>
      <c r="I25" s="283"/>
    </row>
    <row r="26" spans="1:9" ht="15">
      <c r="A26" s="220" t="s">
        <v>332</v>
      </c>
      <c r="B26" s="174"/>
      <c r="C26" s="202"/>
      <c r="D26" s="175"/>
      <c r="E26" s="175"/>
      <c r="F26" s="175"/>
      <c r="G26" s="190">
        <v>5</v>
      </c>
      <c r="H26" s="175"/>
      <c r="I26" s="283"/>
    </row>
    <row r="27" spans="1:9" ht="15">
      <c r="A27" s="245" t="s">
        <v>357</v>
      </c>
      <c r="B27" s="174"/>
      <c r="C27" s="202"/>
      <c r="D27" s="175"/>
      <c r="E27" s="175"/>
      <c r="F27" s="175"/>
      <c r="G27" s="190"/>
      <c r="H27" s="175"/>
      <c r="I27" s="221"/>
    </row>
    <row r="28" spans="1:9" ht="15">
      <c r="A28" s="245" t="s">
        <v>349</v>
      </c>
      <c r="B28" s="174"/>
      <c r="C28" s="202"/>
      <c r="D28" s="175"/>
      <c r="E28" s="175"/>
      <c r="F28" s="175"/>
      <c r="G28" s="190"/>
      <c r="H28" s="175"/>
      <c r="I28" s="221"/>
    </row>
    <row r="29" spans="1:9" ht="15">
      <c r="A29" s="170" t="s">
        <v>316</v>
      </c>
      <c r="B29" s="150"/>
      <c r="C29" s="264"/>
      <c r="D29" s="265"/>
      <c r="E29" s="265"/>
      <c r="F29" s="266"/>
      <c r="G29" s="266"/>
      <c r="H29" s="266"/>
      <c r="I29" s="267"/>
    </row>
    <row r="30" spans="1:9" ht="15">
      <c r="A30" s="268" t="s">
        <v>324</v>
      </c>
      <c r="B30" s="269"/>
      <c r="C30" s="270"/>
      <c r="D30" s="271"/>
      <c r="E30" s="271"/>
      <c r="F30" s="271"/>
      <c r="G30" s="271"/>
      <c r="H30" s="272">
        <v>1</v>
      </c>
      <c r="I30" s="284"/>
    </row>
    <row r="31" spans="1:9" ht="15">
      <c r="A31" s="220" t="s">
        <v>325</v>
      </c>
      <c r="B31" s="174"/>
      <c r="C31" s="202"/>
      <c r="D31" s="175"/>
      <c r="E31" s="175"/>
      <c r="F31" s="175"/>
      <c r="G31" s="175"/>
      <c r="H31" s="190">
        <v>2</v>
      </c>
      <c r="I31" s="283"/>
    </row>
    <row r="32" spans="1:9" ht="15">
      <c r="A32" s="27" t="s">
        <v>326</v>
      </c>
      <c r="B32" s="36"/>
      <c r="C32" s="36"/>
      <c r="D32" s="36"/>
      <c r="E32" s="36"/>
      <c r="F32" s="1"/>
      <c r="G32" s="1"/>
      <c r="H32" s="252">
        <v>3</v>
      </c>
      <c r="I32" s="283"/>
    </row>
    <row r="33" spans="1:9" ht="15">
      <c r="A33" s="170" t="s">
        <v>293</v>
      </c>
      <c r="B33" s="150"/>
      <c r="C33" s="264"/>
      <c r="D33" s="265"/>
      <c r="E33" s="265"/>
      <c r="F33" s="266"/>
      <c r="G33" s="266"/>
      <c r="H33" s="266"/>
      <c r="I33" s="267"/>
    </row>
    <row r="34" spans="1:9" ht="15">
      <c r="A34" s="273" t="s">
        <v>231</v>
      </c>
      <c r="B34" s="274"/>
      <c r="C34" s="275"/>
      <c r="D34" s="276"/>
      <c r="E34" s="276"/>
      <c r="F34" s="276"/>
      <c r="G34" s="276"/>
      <c r="H34" s="278"/>
      <c r="I34" s="287" t="s">
        <v>366</v>
      </c>
    </row>
    <row r="35" spans="1:9" ht="15">
      <c r="A35" s="220" t="s">
        <v>339</v>
      </c>
      <c r="B35" s="174"/>
      <c r="C35" s="202"/>
      <c r="D35" s="175"/>
      <c r="E35" s="175"/>
      <c r="F35" s="175"/>
      <c r="G35" s="175"/>
      <c r="I35" s="256" t="s">
        <v>345</v>
      </c>
    </row>
    <row r="36" spans="1:9" ht="15">
      <c r="A36" s="27" t="s">
        <v>363</v>
      </c>
      <c r="B36" s="36"/>
      <c r="C36" s="36"/>
      <c r="D36" s="36"/>
      <c r="E36" s="36"/>
      <c r="F36" s="1"/>
      <c r="G36" s="1"/>
      <c r="H36" s="1"/>
      <c r="I36" s="280" t="s">
        <v>360</v>
      </c>
    </row>
    <row r="37" spans="1:9" ht="15">
      <c r="A37" s="27" t="s">
        <v>364</v>
      </c>
      <c r="B37" s="36"/>
      <c r="C37" s="36"/>
      <c r="D37" s="36"/>
      <c r="E37" s="36"/>
      <c r="F37" s="1"/>
      <c r="G37" s="1"/>
      <c r="H37" s="1"/>
      <c r="I37" s="280" t="s">
        <v>361</v>
      </c>
    </row>
    <row r="38" spans="1:9" ht="15">
      <c r="A38" s="27" t="s">
        <v>337</v>
      </c>
      <c r="B38" s="36"/>
      <c r="C38" s="36"/>
      <c r="D38" s="36"/>
      <c r="E38" s="36"/>
      <c r="F38" s="1"/>
      <c r="G38" s="1"/>
      <c r="H38" s="1"/>
      <c r="I38" s="280" t="s">
        <v>343</v>
      </c>
    </row>
    <row r="39" spans="1:9" ht="15">
      <c r="A39" s="27" t="s">
        <v>365</v>
      </c>
      <c r="B39" s="36"/>
      <c r="C39" s="36"/>
      <c r="D39" s="36"/>
      <c r="E39" s="36"/>
      <c r="F39" s="1"/>
      <c r="G39" s="1"/>
      <c r="H39" s="1"/>
      <c r="I39" s="280" t="s">
        <v>344</v>
      </c>
    </row>
    <row r="40" spans="1:9" ht="15">
      <c r="A40" s="68" t="s">
        <v>358</v>
      </c>
      <c r="B40" s="36"/>
      <c r="C40" s="36"/>
      <c r="D40" s="36"/>
      <c r="E40" s="36"/>
      <c r="F40" s="1"/>
      <c r="G40" s="1"/>
      <c r="H40" s="1"/>
      <c r="I40" s="283"/>
    </row>
    <row r="41" spans="1:9" ht="15">
      <c r="A41" s="68" t="s">
        <v>359</v>
      </c>
      <c r="B41" s="36"/>
      <c r="C41" s="36"/>
      <c r="D41" s="36"/>
      <c r="E41" s="36"/>
      <c r="F41" s="1"/>
      <c r="G41" s="1"/>
      <c r="H41" s="1"/>
      <c r="I41" s="283"/>
    </row>
    <row r="42" spans="1:9" ht="15">
      <c r="A42" s="68" t="s">
        <v>350</v>
      </c>
      <c r="B42" s="36"/>
      <c r="C42" s="36"/>
      <c r="D42" s="36"/>
      <c r="E42" s="36"/>
      <c r="F42" s="1"/>
      <c r="G42" s="1"/>
      <c r="H42" s="1"/>
      <c r="I42" s="283"/>
    </row>
    <row r="43" spans="1:9" ht="30.75" thickBot="1">
      <c r="A43" s="257" t="s">
        <v>362</v>
      </c>
      <c r="B43" s="40"/>
      <c r="C43" s="40"/>
      <c r="D43" s="40"/>
      <c r="E43" s="40"/>
      <c r="F43" s="231"/>
      <c r="G43" s="231"/>
      <c r="H43" s="231"/>
      <c r="I43" s="286"/>
    </row>
    <row r="44" spans="1:9" ht="15">
      <c r="A44" s="36"/>
      <c r="B44" s="36"/>
      <c r="C44" s="36"/>
      <c r="D44" s="36"/>
      <c r="E44" s="36"/>
      <c r="F44" s="1"/>
      <c r="G44" s="1"/>
      <c r="H44" s="1"/>
    </row>
    <row r="45" spans="1:9" ht="15">
      <c r="A45" s="281"/>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301" t="s">
        <v>313</v>
      </c>
      <c r="B1" s="301"/>
      <c r="C1" s="301"/>
      <c r="D1" s="301"/>
      <c r="E1" s="301"/>
      <c r="F1" s="301"/>
      <c r="G1" s="301"/>
      <c r="H1" s="301"/>
    </row>
    <row r="2" spans="1:9" ht="15">
      <c r="A2" s="246" t="s">
        <v>39</v>
      </c>
      <c r="B2" s="17">
        <v>6</v>
      </c>
      <c r="C2" s="17">
        <f>C4</f>
        <v>1</v>
      </c>
      <c r="D2" s="172">
        <f>D9</f>
        <v>1</v>
      </c>
      <c r="E2" s="172">
        <f>E14</f>
        <v>0</v>
      </c>
      <c r="F2" s="209">
        <f>F21</f>
        <v>0</v>
      </c>
      <c r="G2" s="209">
        <f>G25</f>
        <v>0</v>
      </c>
      <c r="H2" s="209">
        <f>H36</f>
        <v>1</v>
      </c>
      <c r="I2" s="254" t="str">
        <f>I40</f>
        <v>00</v>
      </c>
    </row>
    <row r="3" spans="1:9" ht="15">
      <c r="A3" s="247" t="s">
        <v>314</v>
      </c>
      <c r="B3" s="247"/>
      <c r="C3" s="248"/>
      <c r="D3" s="249"/>
      <c r="E3" s="249"/>
      <c r="F3" s="250"/>
      <c r="G3" s="250"/>
      <c r="H3" s="250"/>
      <c r="I3" s="250"/>
    </row>
    <row r="4" spans="1:9" ht="15">
      <c r="A4" s="174" t="s">
        <v>317</v>
      </c>
      <c r="B4" s="174"/>
      <c r="C4" s="202">
        <v>1</v>
      </c>
      <c r="D4" s="175"/>
      <c r="E4" s="175"/>
      <c r="F4" s="175"/>
      <c r="G4" s="175"/>
      <c r="H4" s="175"/>
    </row>
    <row r="5" spans="1:9" ht="15">
      <c r="A5" s="174" t="s">
        <v>318</v>
      </c>
      <c r="B5" s="174"/>
      <c r="C5" s="202">
        <v>2</v>
      </c>
      <c r="D5" s="175"/>
      <c r="E5" s="175"/>
      <c r="F5" s="175"/>
      <c r="G5" s="175"/>
      <c r="H5" s="175"/>
    </row>
    <row r="6" spans="1:9" ht="15">
      <c r="A6" s="174" t="s">
        <v>319</v>
      </c>
      <c r="B6" s="174"/>
      <c r="C6" s="202">
        <v>3</v>
      </c>
      <c r="D6" s="175"/>
      <c r="E6" s="175"/>
      <c r="F6" s="175"/>
      <c r="G6" s="175"/>
      <c r="H6" s="175"/>
    </row>
    <row r="7" spans="1:9" ht="15">
      <c r="A7" s="174" t="s">
        <v>320</v>
      </c>
      <c r="B7" s="174"/>
      <c r="C7" s="202">
        <v>4</v>
      </c>
      <c r="D7" s="175"/>
      <c r="E7" s="175"/>
      <c r="F7" s="175"/>
      <c r="G7" s="175"/>
      <c r="H7" s="175"/>
    </row>
    <row r="8" spans="1:9" ht="15">
      <c r="A8" s="247" t="s">
        <v>279</v>
      </c>
      <c r="B8" s="247"/>
      <c r="C8" s="248"/>
      <c r="D8" s="249"/>
      <c r="E8" s="249"/>
      <c r="F8" s="250"/>
      <c r="G8" s="250"/>
      <c r="H8" s="250"/>
      <c r="I8" s="250"/>
    </row>
    <row r="9" spans="1:9" ht="15">
      <c r="A9" s="174" t="s">
        <v>235</v>
      </c>
      <c r="B9" s="174"/>
      <c r="C9" s="202"/>
      <c r="D9" s="175">
        <v>1</v>
      </c>
      <c r="E9" s="175">
        <v>1</v>
      </c>
      <c r="F9" s="175">
        <v>1</v>
      </c>
      <c r="G9" s="175"/>
      <c r="H9" s="175"/>
    </row>
    <row r="10" spans="1:9" ht="15">
      <c r="A10" s="174" t="s">
        <v>232</v>
      </c>
      <c r="B10" s="174"/>
      <c r="C10" s="202"/>
      <c r="D10" s="175">
        <v>2</v>
      </c>
      <c r="E10" s="175">
        <v>2</v>
      </c>
      <c r="F10" s="175">
        <v>2</v>
      </c>
      <c r="G10" s="175"/>
      <c r="H10" s="175"/>
    </row>
    <row r="11" spans="1:9" ht="15">
      <c r="A11" s="174" t="s">
        <v>321</v>
      </c>
      <c r="B11" s="174"/>
      <c r="C11" s="202"/>
      <c r="D11" s="175">
        <v>3</v>
      </c>
      <c r="E11" s="175">
        <v>3</v>
      </c>
      <c r="F11" s="175">
        <v>3</v>
      </c>
      <c r="G11" s="175"/>
      <c r="H11" s="175"/>
    </row>
    <row r="12" spans="1:9" ht="15">
      <c r="A12" s="174" t="s">
        <v>322</v>
      </c>
      <c r="B12" s="174"/>
      <c r="C12" s="202"/>
      <c r="D12" s="175">
        <v>4</v>
      </c>
      <c r="E12" s="175">
        <v>4</v>
      </c>
      <c r="F12" s="175">
        <v>4</v>
      </c>
      <c r="G12" s="175"/>
      <c r="H12" s="175"/>
    </row>
    <row r="13" spans="1:9" ht="15">
      <c r="A13" s="247" t="s">
        <v>286</v>
      </c>
      <c r="B13" s="247"/>
      <c r="C13" s="248"/>
      <c r="D13" s="249"/>
      <c r="E13" s="249"/>
      <c r="F13" s="250"/>
      <c r="G13" s="250"/>
      <c r="H13" s="250"/>
      <c r="I13" s="250"/>
    </row>
    <row r="14" spans="1:9" ht="15">
      <c r="A14" s="174" t="s">
        <v>231</v>
      </c>
      <c r="B14" s="174"/>
      <c r="C14" s="202"/>
      <c r="D14" s="175"/>
      <c r="E14" s="175">
        <v>0</v>
      </c>
      <c r="F14" s="175">
        <v>0</v>
      </c>
      <c r="G14" s="175">
        <v>0</v>
      </c>
      <c r="H14" s="175"/>
      <c r="I14" s="192" t="s">
        <v>252</v>
      </c>
    </row>
    <row r="15" spans="1:9" ht="15">
      <c r="A15" s="174" t="s">
        <v>235</v>
      </c>
      <c r="B15" s="174"/>
      <c r="C15" s="202"/>
      <c r="D15" s="175"/>
      <c r="E15" s="175">
        <v>1</v>
      </c>
      <c r="F15" s="175">
        <v>1</v>
      </c>
      <c r="G15" s="175"/>
      <c r="H15" s="175"/>
    </row>
    <row r="16" spans="1:9" ht="15">
      <c r="A16" s="174" t="s">
        <v>232</v>
      </c>
      <c r="B16" s="174"/>
      <c r="C16" s="202"/>
      <c r="D16" s="175"/>
      <c r="E16" s="175">
        <v>2</v>
      </c>
      <c r="F16" s="175">
        <v>2</v>
      </c>
      <c r="G16" s="175"/>
      <c r="H16" s="175"/>
    </row>
    <row r="17" spans="1:9" ht="15">
      <c r="A17" s="174" t="s">
        <v>323</v>
      </c>
      <c r="B17" s="174"/>
      <c r="C17" s="202"/>
      <c r="D17" s="175"/>
      <c r="E17" s="175">
        <v>3</v>
      </c>
      <c r="F17" s="175">
        <v>3</v>
      </c>
      <c r="G17" s="175"/>
      <c r="H17" s="175"/>
    </row>
    <row r="18" spans="1:9" ht="15">
      <c r="A18" s="174" t="s">
        <v>321</v>
      </c>
      <c r="B18" s="174"/>
      <c r="C18" s="202"/>
      <c r="D18" s="175"/>
      <c r="E18" s="175">
        <v>4</v>
      </c>
      <c r="F18" s="175">
        <v>4</v>
      </c>
      <c r="G18" s="175"/>
      <c r="H18" s="175"/>
    </row>
    <row r="19" spans="1:9" ht="15">
      <c r="A19" s="174" t="s">
        <v>322</v>
      </c>
      <c r="B19" s="174"/>
      <c r="C19" s="202"/>
      <c r="D19" s="175"/>
      <c r="E19" s="175">
        <v>5</v>
      </c>
      <c r="F19" s="175">
        <v>5</v>
      </c>
      <c r="G19" s="175"/>
      <c r="H19" s="175"/>
    </row>
    <row r="20" spans="1:9" ht="15">
      <c r="A20" s="247" t="s">
        <v>282</v>
      </c>
      <c r="B20" s="247"/>
      <c r="C20" s="248"/>
      <c r="D20" s="249"/>
      <c r="E20" s="249"/>
      <c r="F20" s="250"/>
      <c r="G20" s="250"/>
      <c r="H20" s="250"/>
      <c r="I20" s="250"/>
    </row>
    <row r="21" spans="1:9" ht="15">
      <c r="A21" s="174" t="s">
        <v>231</v>
      </c>
      <c r="B21" s="174"/>
      <c r="C21" s="202"/>
      <c r="D21" s="175"/>
      <c r="E21" s="175"/>
      <c r="F21" s="175">
        <v>0</v>
      </c>
      <c r="G21" s="175"/>
      <c r="H21" s="175"/>
    </row>
    <row r="22" spans="1:9" ht="15">
      <c r="A22" s="174" t="s">
        <v>235</v>
      </c>
      <c r="B22" s="174"/>
      <c r="C22" s="202"/>
      <c r="D22" s="175"/>
      <c r="E22" s="175"/>
      <c r="F22" s="175">
        <v>1</v>
      </c>
      <c r="G22" s="175"/>
      <c r="H22" s="175"/>
    </row>
    <row r="23" spans="1:9" ht="15">
      <c r="A23" s="174" t="s">
        <v>237</v>
      </c>
      <c r="B23" s="174"/>
      <c r="C23" s="202"/>
      <c r="D23" s="175"/>
      <c r="E23" s="175"/>
      <c r="F23" s="175">
        <v>2</v>
      </c>
      <c r="G23" s="175"/>
      <c r="H23" s="175"/>
    </row>
    <row r="24" spans="1:9" ht="15">
      <c r="A24" s="247" t="s">
        <v>315</v>
      </c>
      <c r="B24" s="247"/>
      <c r="C24" s="248"/>
      <c r="D24" s="249"/>
      <c r="E24" s="249"/>
      <c r="F24" s="250"/>
      <c r="G24" s="250"/>
      <c r="H24" s="250"/>
      <c r="I24" s="250"/>
    </row>
    <row r="25" spans="1:9" ht="15">
      <c r="A25" s="174" t="s">
        <v>231</v>
      </c>
      <c r="B25" s="174"/>
      <c r="C25" s="202"/>
      <c r="D25" s="175"/>
      <c r="E25" s="175"/>
      <c r="F25" s="175"/>
      <c r="G25" s="190">
        <v>0</v>
      </c>
      <c r="H25" s="175"/>
    </row>
    <row r="26" spans="1:9" ht="15">
      <c r="A26" s="174" t="s">
        <v>329</v>
      </c>
      <c r="B26" s="174"/>
      <c r="C26" s="202"/>
      <c r="D26" s="175"/>
      <c r="E26" s="175"/>
      <c r="F26" s="175"/>
      <c r="G26" s="190">
        <v>1</v>
      </c>
      <c r="H26" s="175"/>
    </row>
    <row r="27" spans="1:9" ht="15">
      <c r="A27" s="174" t="s">
        <v>144</v>
      </c>
      <c r="B27" s="174"/>
      <c r="C27" s="202"/>
      <c r="D27" s="175"/>
      <c r="E27" s="175"/>
      <c r="F27" s="175"/>
      <c r="G27" s="190">
        <v>2</v>
      </c>
      <c r="H27" s="175"/>
    </row>
    <row r="28" spans="1:9" ht="15">
      <c r="A28" s="174" t="s">
        <v>330</v>
      </c>
      <c r="B28" s="174"/>
      <c r="C28" s="202"/>
      <c r="D28" s="175"/>
      <c r="E28" s="175"/>
      <c r="F28" s="175"/>
      <c r="G28" s="190">
        <v>3</v>
      </c>
      <c r="H28" s="175"/>
    </row>
    <row r="29" spans="1:9" ht="15">
      <c r="A29" s="174" t="s">
        <v>331</v>
      </c>
      <c r="B29" s="174"/>
      <c r="C29" s="202"/>
      <c r="D29" s="175"/>
      <c r="E29" s="175"/>
      <c r="F29" s="175"/>
      <c r="G29" s="190">
        <v>4</v>
      </c>
      <c r="H29" s="175"/>
    </row>
    <row r="30" spans="1:9" ht="15">
      <c r="A30" s="174" t="s">
        <v>332</v>
      </c>
      <c r="B30" s="174"/>
      <c r="C30" s="202"/>
      <c r="D30" s="175"/>
      <c r="E30" s="175"/>
      <c r="F30" s="175"/>
      <c r="G30" s="190">
        <v>5</v>
      </c>
      <c r="H30" s="175"/>
    </row>
    <row r="31" spans="1:9" ht="15">
      <c r="A31" s="174" t="s">
        <v>333</v>
      </c>
      <c r="B31" s="174"/>
      <c r="C31" s="202"/>
      <c r="D31" s="175"/>
      <c r="E31" s="175"/>
      <c r="F31" s="175"/>
      <c r="G31" s="190">
        <v>6</v>
      </c>
      <c r="H31" s="175"/>
    </row>
    <row r="32" spans="1:9" ht="15">
      <c r="A32" s="251" t="s">
        <v>334</v>
      </c>
      <c r="B32" s="174"/>
      <c r="C32" s="202"/>
      <c r="D32" s="175"/>
      <c r="E32" s="175"/>
      <c r="F32" s="175"/>
      <c r="G32" s="190"/>
      <c r="H32" s="175"/>
    </row>
    <row r="33" spans="1:9" ht="15">
      <c r="A33" s="251" t="s">
        <v>335</v>
      </c>
      <c r="B33" s="174"/>
      <c r="C33" s="202"/>
      <c r="D33" s="175"/>
      <c r="E33" s="175"/>
      <c r="F33" s="175"/>
      <c r="G33" s="190"/>
      <c r="H33" s="175"/>
    </row>
    <row r="34" spans="1:9" ht="15">
      <c r="A34" s="251" t="s">
        <v>336</v>
      </c>
      <c r="B34" s="174"/>
      <c r="C34" s="202"/>
      <c r="D34" s="175"/>
      <c r="E34" s="175"/>
      <c r="F34" s="175"/>
      <c r="G34" s="190"/>
      <c r="H34" s="175"/>
    </row>
    <row r="35" spans="1:9" ht="15">
      <c r="A35" s="247" t="s">
        <v>316</v>
      </c>
      <c r="B35" s="247"/>
      <c r="C35" s="248"/>
      <c r="D35" s="249"/>
      <c r="E35" s="249"/>
      <c r="F35" s="250"/>
      <c r="G35" s="250"/>
      <c r="H35" s="250"/>
      <c r="I35" s="250"/>
    </row>
    <row r="36" spans="1:9" ht="15">
      <c r="A36" s="174" t="s">
        <v>324</v>
      </c>
      <c r="B36" s="174"/>
      <c r="C36" s="202"/>
      <c r="D36" s="175"/>
      <c r="E36" s="175"/>
      <c r="F36" s="175"/>
      <c r="G36" s="175"/>
      <c r="H36" s="190">
        <v>1</v>
      </c>
    </row>
    <row r="37" spans="1:9" ht="15">
      <c r="A37" s="174" t="s">
        <v>325</v>
      </c>
      <c r="B37" s="174"/>
      <c r="C37" s="202"/>
      <c r="D37" s="175"/>
      <c r="E37" s="175"/>
      <c r="F37" s="175"/>
      <c r="G37" s="175"/>
      <c r="H37" s="190">
        <v>2</v>
      </c>
    </row>
    <row r="38" spans="1:9" ht="15">
      <c r="A38" s="36" t="s">
        <v>326</v>
      </c>
      <c r="B38" s="36"/>
      <c r="C38" s="36"/>
      <c r="D38" s="36"/>
      <c r="E38" s="36"/>
      <c r="F38" s="1"/>
      <c r="G38" s="1"/>
      <c r="H38" s="252">
        <v>3</v>
      </c>
    </row>
    <row r="39" spans="1:9" ht="15">
      <c r="A39" s="247" t="s">
        <v>293</v>
      </c>
      <c r="B39" s="247"/>
      <c r="C39" s="248"/>
      <c r="D39" s="249"/>
      <c r="E39" s="249"/>
      <c r="F39" s="250"/>
      <c r="G39" s="250"/>
      <c r="H39" s="250"/>
      <c r="I39" s="250"/>
    </row>
    <row r="40" spans="1:9" ht="15">
      <c r="A40" s="174" t="s">
        <v>231</v>
      </c>
      <c r="B40" s="174"/>
      <c r="C40" s="202"/>
      <c r="D40" s="175"/>
      <c r="E40" s="175"/>
      <c r="F40" s="175"/>
      <c r="G40" s="175"/>
      <c r="I40" s="192" t="s">
        <v>252</v>
      </c>
    </row>
    <row r="41" spans="1:9" ht="15">
      <c r="A41" s="174" t="s">
        <v>327</v>
      </c>
      <c r="B41" s="174"/>
      <c r="C41" s="202"/>
      <c r="D41" s="175"/>
      <c r="E41" s="175"/>
      <c r="F41" s="175"/>
      <c r="G41" s="175"/>
      <c r="I41" s="190" t="s">
        <v>328</v>
      </c>
    </row>
    <row r="42" spans="1:9" ht="15">
      <c r="A42" s="36" t="s">
        <v>337</v>
      </c>
      <c r="B42" s="36"/>
      <c r="C42" s="36"/>
      <c r="D42" s="36"/>
      <c r="E42" s="36"/>
      <c r="F42" s="1"/>
      <c r="G42" s="1"/>
      <c r="H42" s="1"/>
      <c r="I42" s="279" t="s">
        <v>343</v>
      </c>
    </row>
    <row r="43" spans="1:9" ht="15">
      <c r="A43" s="36" t="s">
        <v>338</v>
      </c>
      <c r="B43" s="36"/>
      <c r="C43" s="36"/>
      <c r="D43" s="36"/>
      <c r="E43" s="36"/>
      <c r="F43" s="1"/>
      <c r="G43" s="1"/>
      <c r="H43" s="1"/>
      <c r="I43" s="279" t="s">
        <v>344</v>
      </c>
    </row>
    <row r="44" spans="1:9" ht="15">
      <c r="A44" s="36" t="s">
        <v>339</v>
      </c>
      <c r="B44" s="36"/>
      <c r="C44" s="36"/>
      <c r="D44" s="36"/>
      <c r="E44" s="36"/>
      <c r="F44" s="1"/>
      <c r="G44" s="1"/>
      <c r="H44" s="1"/>
      <c r="I44" s="279" t="s">
        <v>345</v>
      </c>
    </row>
    <row r="45" spans="1:9" ht="15">
      <c r="A45" s="36" t="s">
        <v>340</v>
      </c>
      <c r="B45" s="36"/>
      <c r="C45" s="36"/>
      <c r="D45" s="36"/>
      <c r="E45" s="36"/>
      <c r="F45" s="1"/>
      <c r="G45" s="1"/>
      <c r="H45" s="1"/>
      <c r="I45" s="279" t="s">
        <v>346</v>
      </c>
    </row>
    <row r="46" spans="1:9" ht="15">
      <c r="A46" s="241" t="s">
        <v>341</v>
      </c>
      <c r="B46" s="36"/>
      <c r="C46" s="36"/>
      <c r="D46" s="36"/>
      <c r="E46" s="36"/>
      <c r="F46" s="1"/>
      <c r="G46" s="1"/>
      <c r="H46" s="1"/>
    </row>
    <row r="47" spans="1:9" ht="30">
      <c r="A47" s="253"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c r="G485" s="175"/>
      <c r="H485" s="175"/>
    </row>
    <row r="486" spans="1:8" ht="15">
      <c r="A486" s="36"/>
      <c r="B486" s="36"/>
      <c r="C486" s="36"/>
      <c r="D486" s="36"/>
      <c r="E486" s="36"/>
      <c r="F486" s="1"/>
      <c r="G486" s="175"/>
      <c r="H486" s="175"/>
    </row>
    <row r="487" spans="1:8" ht="15">
      <c r="A487" s="36"/>
      <c r="B487" s="36"/>
      <c r="C487" s="36"/>
      <c r="D487" s="36"/>
      <c r="E487" s="36"/>
      <c r="F487" s="1"/>
      <c r="G487" s="175"/>
      <c r="H487" s="175"/>
    </row>
    <row r="488" spans="1:8" ht="15">
      <c r="A488" s="36"/>
      <c r="B488" s="36"/>
      <c r="C488" s="36"/>
      <c r="D488" s="36"/>
      <c r="E488" s="36"/>
      <c r="F488" s="1"/>
      <c r="G488" s="175"/>
      <c r="H488" s="175"/>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301" t="s">
        <v>347</v>
      </c>
      <c r="B1" s="301"/>
      <c r="C1" s="301"/>
      <c r="D1" s="301"/>
      <c r="E1" s="301"/>
      <c r="F1" s="301"/>
      <c r="G1" s="301"/>
      <c r="H1" s="301"/>
      <c r="I1" s="301"/>
    </row>
    <row r="2" spans="1:9" ht="15">
      <c r="A2" s="246" t="s">
        <v>39</v>
      </c>
      <c r="B2" s="17">
        <v>8</v>
      </c>
      <c r="C2" s="17">
        <v>2</v>
      </c>
      <c r="D2" s="172">
        <f>D4</f>
        <v>1</v>
      </c>
      <c r="E2" s="172">
        <f>E9</f>
        <v>0</v>
      </c>
      <c r="F2" s="209">
        <f>F16</f>
        <v>0</v>
      </c>
      <c r="G2" s="209">
        <f>G20</f>
        <v>0</v>
      </c>
      <c r="H2" s="209">
        <f>H31</f>
        <v>1</v>
      </c>
      <c r="I2" s="254" t="str">
        <f>I35</f>
        <v>00</v>
      </c>
    </row>
    <row r="3" spans="1:9" ht="15">
      <c r="A3" s="247" t="s">
        <v>279</v>
      </c>
      <c r="B3" s="247"/>
      <c r="C3" s="248"/>
      <c r="D3" s="249"/>
      <c r="E3" s="249"/>
      <c r="F3" s="250"/>
      <c r="G3" s="250"/>
      <c r="H3" s="250"/>
      <c r="I3" s="250"/>
    </row>
    <row r="4" spans="1:9" ht="15">
      <c r="A4" s="174" t="s">
        <v>235</v>
      </c>
      <c r="B4" s="174"/>
      <c r="C4" s="202"/>
      <c r="D4" s="175">
        <v>1</v>
      </c>
      <c r="E4" s="175">
        <v>1</v>
      </c>
      <c r="F4" s="175">
        <v>1</v>
      </c>
      <c r="G4" s="175"/>
      <c r="H4" s="175"/>
      <c r="I4" s="175"/>
    </row>
    <row r="5" spans="1:9" ht="15">
      <c r="A5" s="174" t="s">
        <v>232</v>
      </c>
      <c r="B5" s="174"/>
      <c r="C5" s="202"/>
      <c r="D5" s="175">
        <v>2</v>
      </c>
      <c r="E5" s="175">
        <v>2</v>
      </c>
      <c r="F5" s="175">
        <v>2</v>
      </c>
      <c r="G5" s="175"/>
      <c r="H5" s="175"/>
      <c r="I5" s="175"/>
    </row>
    <row r="6" spans="1:9" ht="15">
      <c r="A6" s="174" t="s">
        <v>321</v>
      </c>
      <c r="B6" s="174"/>
      <c r="C6" s="202"/>
      <c r="D6" s="175">
        <v>3</v>
      </c>
      <c r="E6" s="175">
        <v>3</v>
      </c>
      <c r="F6" s="175">
        <v>3</v>
      </c>
      <c r="G6" s="175"/>
      <c r="H6" s="175"/>
      <c r="I6" s="175"/>
    </row>
    <row r="7" spans="1:9" ht="15">
      <c r="A7" s="174" t="s">
        <v>322</v>
      </c>
      <c r="B7" s="174"/>
      <c r="C7" s="202"/>
      <c r="D7" s="175">
        <v>4</v>
      </c>
      <c r="E7" s="175">
        <v>4</v>
      </c>
      <c r="F7" s="175">
        <v>4</v>
      </c>
      <c r="G7" s="175"/>
      <c r="H7" s="175"/>
      <c r="I7" s="175"/>
    </row>
    <row r="8" spans="1:9" ht="15">
      <c r="A8" s="247" t="s">
        <v>286</v>
      </c>
      <c r="B8" s="247"/>
      <c r="C8" s="248"/>
      <c r="D8" s="249"/>
      <c r="E8" s="249"/>
      <c r="F8" s="250"/>
      <c r="G8" s="250"/>
      <c r="H8" s="250"/>
      <c r="I8" s="250"/>
    </row>
    <row r="9" spans="1:9" ht="15">
      <c r="A9" s="174" t="s">
        <v>231</v>
      </c>
      <c r="B9" s="174"/>
      <c r="C9" s="202"/>
      <c r="D9" s="175"/>
      <c r="E9" s="175">
        <v>0</v>
      </c>
      <c r="F9" s="175">
        <v>0</v>
      </c>
      <c r="G9" s="175"/>
      <c r="H9" s="175"/>
      <c r="I9" s="175"/>
    </row>
    <row r="10" spans="1:9" ht="15">
      <c r="A10" s="174" t="s">
        <v>235</v>
      </c>
      <c r="B10" s="174"/>
      <c r="C10" s="202"/>
      <c r="D10" s="175"/>
      <c r="E10" s="175">
        <v>1</v>
      </c>
      <c r="F10" s="175">
        <v>1</v>
      </c>
      <c r="G10" s="175"/>
      <c r="H10" s="175"/>
      <c r="I10" s="175"/>
    </row>
    <row r="11" spans="1:9" ht="15">
      <c r="A11" s="174" t="s">
        <v>232</v>
      </c>
      <c r="B11" s="174"/>
      <c r="C11" s="202"/>
      <c r="D11" s="175"/>
      <c r="E11" s="175">
        <v>2</v>
      </c>
      <c r="F11" s="175">
        <v>2</v>
      </c>
      <c r="G11" s="175"/>
      <c r="H11" s="175"/>
      <c r="I11" s="175"/>
    </row>
    <row r="12" spans="1:9" ht="15">
      <c r="A12" s="174" t="s">
        <v>323</v>
      </c>
      <c r="B12" s="174"/>
      <c r="C12" s="202"/>
      <c r="D12" s="175"/>
      <c r="E12" s="175">
        <v>3</v>
      </c>
      <c r="F12" s="175">
        <v>3</v>
      </c>
      <c r="G12" s="175"/>
      <c r="H12" s="175"/>
      <c r="I12" s="175"/>
    </row>
    <row r="13" spans="1:9" ht="15">
      <c r="A13" s="174" t="s">
        <v>321</v>
      </c>
      <c r="B13" s="174"/>
      <c r="C13" s="202"/>
      <c r="D13" s="175"/>
      <c r="E13" s="175">
        <v>4</v>
      </c>
      <c r="F13" s="175">
        <v>4</v>
      </c>
      <c r="G13" s="175"/>
      <c r="H13" s="175"/>
      <c r="I13" s="175"/>
    </row>
    <row r="14" spans="1:9" ht="15">
      <c r="A14" s="174" t="s">
        <v>322</v>
      </c>
      <c r="B14" s="174"/>
      <c r="C14" s="202"/>
      <c r="D14" s="175"/>
      <c r="E14" s="175">
        <v>5</v>
      </c>
      <c r="F14" s="175">
        <v>5</v>
      </c>
      <c r="G14" s="175"/>
      <c r="H14" s="175"/>
      <c r="I14" s="175"/>
    </row>
    <row r="15" spans="1:9" ht="15">
      <c r="A15" s="247" t="s">
        <v>282</v>
      </c>
      <c r="B15" s="247"/>
      <c r="C15" s="248"/>
      <c r="D15" s="249"/>
      <c r="E15" s="249"/>
      <c r="F15" s="250"/>
      <c r="G15" s="250"/>
      <c r="H15" s="250"/>
      <c r="I15" s="250"/>
    </row>
    <row r="16" spans="1:9" ht="15">
      <c r="A16" s="174" t="s">
        <v>231</v>
      </c>
      <c r="B16" s="174"/>
      <c r="C16" s="202"/>
      <c r="D16" s="175"/>
      <c r="E16" s="175"/>
      <c r="F16" s="175">
        <v>0</v>
      </c>
      <c r="G16" s="175">
        <v>0</v>
      </c>
      <c r="H16" s="175"/>
      <c r="I16" s="190" t="str">
        <f>VLOOKUP(A16,MIC6000data!$A:$I,9,FALSE)</f>
        <v>00</v>
      </c>
    </row>
    <row r="17" spans="1:9" ht="15">
      <c r="A17" s="174" t="s">
        <v>235</v>
      </c>
      <c r="B17" s="174"/>
      <c r="C17" s="202"/>
      <c r="D17" s="175"/>
      <c r="E17" s="175"/>
      <c r="F17" s="175">
        <v>1</v>
      </c>
      <c r="G17" s="175"/>
      <c r="H17" s="175"/>
      <c r="I17" s="175"/>
    </row>
    <row r="18" spans="1:9" ht="15">
      <c r="A18" s="174" t="s">
        <v>237</v>
      </c>
      <c r="B18" s="174"/>
      <c r="C18" s="202"/>
      <c r="D18" s="175"/>
      <c r="E18" s="175"/>
      <c r="F18" s="175">
        <v>2</v>
      </c>
      <c r="G18" s="175"/>
      <c r="H18" s="175"/>
      <c r="I18" s="175"/>
    </row>
    <row r="19" spans="1:9" ht="15">
      <c r="A19" s="247" t="s">
        <v>315</v>
      </c>
      <c r="B19" s="247"/>
      <c r="C19" s="248"/>
      <c r="D19" s="249"/>
      <c r="E19" s="249"/>
      <c r="F19" s="250"/>
      <c r="G19" s="250"/>
      <c r="H19" s="250"/>
      <c r="I19" s="250"/>
    </row>
    <row r="20" spans="1:9" ht="15">
      <c r="A20" s="174" t="s">
        <v>231</v>
      </c>
      <c r="B20" s="174"/>
      <c r="C20" s="202"/>
      <c r="D20" s="175"/>
      <c r="E20" s="175"/>
      <c r="F20" s="175"/>
      <c r="G20" s="190">
        <v>0</v>
      </c>
      <c r="H20" s="175"/>
      <c r="I20" s="175"/>
    </row>
    <row r="21" spans="1:9" ht="15">
      <c r="A21" s="174" t="s">
        <v>329</v>
      </c>
      <c r="B21" s="174"/>
      <c r="C21" s="202"/>
      <c r="D21" s="175"/>
      <c r="E21" s="175"/>
      <c r="F21" s="175"/>
      <c r="G21" s="190">
        <v>1</v>
      </c>
      <c r="H21" s="175"/>
      <c r="I21" s="175"/>
    </row>
    <row r="22" spans="1:9" ht="15">
      <c r="A22" s="174" t="s">
        <v>143</v>
      </c>
      <c r="B22" s="174"/>
      <c r="C22" s="202"/>
      <c r="D22" s="175"/>
      <c r="E22" s="175"/>
      <c r="F22" s="175"/>
      <c r="G22" s="190">
        <v>2</v>
      </c>
      <c r="H22" s="175"/>
      <c r="I22" s="175"/>
    </row>
    <row r="23" spans="1:9" ht="15">
      <c r="A23" s="174" t="s">
        <v>330</v>
      </c>
      <c r="B23" s="174"/>
      <c r="C23" s="202"/>
      <c r="D23" s="175"/>
      <c r="E23" s="175"/>
      <c r="F23" s="175"/>
      <c r="G23" s="190">
        <v>3</v>
      </c>
      <c r="H23" s="175"/>
      <c r="I23" s="175"/>
    </row>
    <row r="24" spans="1:9" ht="15">
      <c r="A24" s="174" t="s">
        <v>331</v>
      </c>
      <c r="B24" s="174"/>
      <c r="C24" s="202"/>
      <c r="D24" s="175"/>
      <c r="E24" s="175"/>
      <c r="F24" s="175"/>
      <c r="G24" s="190">
        <v>4</v>
      </c>
      <c r="H24" s="175"/>
      <c r="I24" s="175"/>
    </row>
    <row r="25" spans="1:9" ht="15">
      <c r="A25" s="174" t="s">
        <v>332</v>
      </c>
      <c r="B25" s="174"/>
      <c r="C25" s="202"/>
      <c r="D25" s="175"/>
      <c r="E25" s="175"/>
      <c r="F25" s="175"/>
      <c r="G25" s="190">
        <v>5</v>
      </c>
      <c r="H25" s="175"/>
      <c r="I25" s="175"/>
    </row>
    <row r="26" spans="1:9" ht="15">
      <c r="A26" s="174" t="s">
        <v>333</v>
      </c>
      <c r="B26" s="174"/>
      <c r="C26" s="202"/>
      <c r="D26" s="175"/>
      <c r="E26" s="175"/>
      <c r="F26" s="175"/>
      <c r="G26" s="190">
        <v>6</v>
      </c>
      <c r="H26" s="175"/>
      <c r="I26" s="175"/>
    </row>
    <row r="27" spans="1:9" ht="15">
      <c r="A27" s="251" t="s">
        <v>348</v>
      </c>
      <c r="B27" s="174"/>
      <c r="C27" s="202"/>
      <c r="D27" s="175"/>
      <c r="E27" s="175"/>
      <c r="F27" s="175"/>
      <c r="G27" s="190"/>
      <c r="H27" s="175"/>
      <c r="I27" s="175"/>
    </row>
    <row r="28" spans="1:9" ht="15">
      <c r="A28" s="251" t="s">
        <v>349</v>
      </c>
      <c r="B28" s="174"/>
      <c r="C28" s="202"/>
      <c r="D28" s="175"/>
      <c r="E28" s="175"/>
      <c r="F28" s="175"/>
      <c r="G28" s="190"/>
      <c r="H28" s="175"/>
      <c r="I28" s="175"/>
    </row>
    <row r="29" spans="1:9" ht="15">
      <c r="A29" s="251" t="s">
        <v>350</v>
      </c>
      <c r="B29" s="174"/>
      <c r="C29" s="202"/>
      <c r="D29" s="175"/>
      <c r="E29" s="175"/>
      <c r="F29" s="175"/>
      <c r="G29" s="190"/>
      <c r="H29" s="175"/>
      <c r="I29" s="175"/>
    </row>
    <row r="30" spans="1:9" ht="15">
      <c r="A30" s="247" t="s">
        <v>316</v>
      </c>
      <c r="B30" s="247"/>
      <c r="C30" s="248"/>
      <c r="D30" s="249"/>
      <c r="E30" s="249"/>
      <c r="F30" s="250"/>
      <c r="G30" s="250"/>
      <c r="H30" s="250"/>
      <c r="I30" s="250"/>
    </row>
    <row r="31" spans="1:9" ht="15">
      <c r="A31" s="174" t="s">
        <v>324</v>
      </c>
      <c r="B31" s="174"/>
      <c r="C31" s="202"/>
      <c r="D31" s="175"/>
      <c r="E31" s="175"/>
      <c r="F31" s="175"/>
      <c r="G31" s="175"/>
      <c r="H31" s="190">
        <v>1</v>
      </c>
      <c r="I31" s="175"/>
    </row>
    <row r="32" spans="1:9" ht="15">
      <c r="A32" s="174" t="s">
        <v>325</v>
      </c>
      <c r="B32" s="174"/>
      <c r="C32" s="202"/>
      <c r="D32" s="175"/>
      <c r="E32" s="175"/>
      <c r="F32" s="175"/>
      <c r="G32" s="175"/>
      <c r="H32" s="190">
        <v>2</v>
      </c>
      <c r="I32" s="175"/>
    </row>
    <row r="33" spans="1:9" ht="15">
      <c r="A33" s="36" t="s">
        <v>326</v>
      </c>
      <c r="B33" s="174"/>
      <c r="C33" s="202"/>
      <c r="D33" s="175"/>
      <c r="E33" s="175"/>
      <c r="F33" s="175"/>
      <c r="G33" s="175"/>
      <c r="H33" s="252">
        <v>3</v>
      </c>
      <c r="I33" s="175"/>
    </row>
    <row r="34" spans="1:9" ht="15">
      <c r="A34" s="247" t="s">
        <v>293</v>
      </c>
      <c r="B34" s="247"/>
      <c r="C34" s="248"/>
      <c r="D34" s="249"/>
      <c r="E34" s="249"/>
      <c r="F34" s="250"/>
      <c r="G34" s="250"/>
      <c r="H34" s="250"/>
      <c r="I34" s="250"/>
    </row>
    <row r="35" spans="1:9" ht="15">
      <c r="A35" s="174" t="s">
        <v>231</v>
      </c>
      <c r="B35" s="174"/>
      <c r="C35" s="202"/>
      <c r="D35" s="175"/>
      <c r="E35" s="175"/>
      <c r="F35" s="175"/>
      <c r="G35" s="175"/>
      <c r="I35" s="190" t="str">
        <f>VLOOKUP(A35,MIC6000data!$A:$I,9,FALSE)</f>
        <v>00</v>
      </c>
    </row>
    <row r="36" spans="1:9" ht="15">
      <c r="A36" s="174" t="s">
        <v>327</v>
      </c>
      <c r="B36" s="174"/>
      <c r="C36" s="202"/>
      <c r="D36" s="175"/>
      <c r="E36" s="175"/>
      <c r="F36" s="175"/>
      <c r="G36" s="175"/>
      <c r="I36" s="190" t="s">
        <v>352</v>
      </c>
    </row>
    <row r="37" spans="1:9" ht="15">
      <c r="A37" s="36" t="s">
        <v>353</v>
      </c>
      <c r="B37" s="174"/>
      <c r="C37" s="202"/>
      <c r="D37" s="175"/>
      <c r="E37" s="175"/>
      <c r="F37" s="175"/>
      <c r="G37" s="175"/>
      <c r="I37" s="279" t="s">
        <v>128</v>
      </c>
    </row>
    <row r="38" spans="1:9" ht="15">
      <c r="A38" s="36" t="s">
        <v>354</v>
      </c>
      <c r="B38" s="174"/>
      <c r="C38" s="202"/>
      <c r="D38" s="175"/>
      <c r="E38" s="175"/>
      <c r="F38" s="175"/>
      <c r="G38" s="175"/>
      <c r="I38" s="279" t="s">
        <v>129</v>
      </c>
    </row>
    <row r="39" spans="1:9" ht="15">
      <c r="A39" s="36" t="s">
        <v>337</v>
      </c>
      <c r="B39" s="174"/>
      <c r="C39" s="202"/>
      <c r="D39" s="175"/>
      <c r="E39" s="175"/>
      <c r="F39" s="175"/>
      <c r="G39" s="175"/>
      <c r="I39" s="279" t="s">
        <v>343</v>
      </c>
    </row>
    <row r="40" spans="1:9" ht="15">
      <c r="A40" s="36" t="s">
        <v>338</v>
      </c>
      <c r="B40" s="174"/>
      <c r="C40" s="202"/>
      <c r="D40" s="175"/>
      <c r="E40" s="175"/>
      <c r="F40" s="175"/>
      <c r="G40" s="175"/>
      <c r="I40" s="279" t="s">
        <v>344</v>
      </c>
    </row>
    <row r="41" spans="1:9" ht="15">
      <c r="A41" s="241" t="s">
        <v>341</v>
      </c>
      <c r="B41" s="174"/>
      <c r="C41" s="202"/>
      <c r="D41" s="175"/>
      <c r="E41" s="175"/>
      <c r="F41" s="175"/>
      <c r="G41" s="175"/>
      <c r="I41" s="196"/>
    </row>
    <row r="42" spans="1:9" ht="30">
      <c r="A42" s="253" t="s">
        <v>351</v>
      </c>
      <c r="B42" s="174"/>
      <c r="C42" s="202"/>
      <c r="D42" s="175"/>
      <c r="E42" s="175"/>
      <c r="F42" s="175"/>
      <c r="G42" s="175"/>
      <c r="I42" s="196"/>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5"/>
      <c r="H83" s="175"/>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291" t="s">
        <v>88</v>
      </c>
      <c r="B1" s="292"/>
      <c r="C1" s="292"/>
      <c r="D1" s="292"/>
      <c r="E1" s="292"/>
      <c r="F1" s="292"/>
      <c r="G1" s="292"/>
      <c r="H1" s="292"/>
      <c r="I1" s="292"/>
      <c r="J1" s="292"/>
      <c r="K1" s="292"/>
      <c r="L1" s="292"/>
      <c r="M1" s="292"/>
      <c r="N1" s="293"/>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8" t="s">
        <v>128</v>
      </c>
    </row>
    <row r="65" spans="1:14">
      <c r="A65" s="27" t="s">
        <v>125</v>
      </c>
      <c r="B65" s="36"/>
      <c r="C65" s="36"/>
      <c r="D65" s="36"/>
      <c r="E65" s="36"/>
      <c r="F65" s="36"/>
      <c r="G65" s="36"/>
      <c r="H65" s="36"/>
      <c r="I65" s="36"/>
      <c r="N65" s="138" t="s">
        <v>129</v>
      </c>
    </row>
    <row r="66" spans="1:14" ht="15.75" thickBot="1">
      <c r="A66" s="40" t="s">
        <v>126</v>
      </c>
      <c r="B66" s="40"/>
      <c r="C66" s="40"/>
      <c r="D66" s="40"/>
      <c r="E66" s="40"/>
      <c r="F66" s="40"/>
      <c r="G66" s="40"/>
      <c r="H66" s="40"/>
      <c r="I66" s="40"/>
      <c r="J66" s="40"/>
      <c r="K66" s="40"/>
      <c r="L66" s="40"/>
      <c r="M66" s="40"/>
      <c r="N66" s="139"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291" t="s">
        <v>139</v>
      </c>
      <c r="B1" s="292"/>
      <c r="C1" s="292"/>
      <c r="D1" s="292"/>
      <c r="E1" s="292"/>
      <c r="F1" s="292"/>
      <c r="G1" s="292"/>
      <c r="H1" s="292"/>
      <c r="I1" s="292"/>
      <c r="J1" s="292"/>
      <c r="K1" s="292"/>
      <c r="L1" s="292"/>
      <c r="M1" s="293"/>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0"/>
      <c r="J56" s="140"/>
      <c r="K56" s="140"/>
      <c r="L56" s="140"/>
      <c r="M56" s="141"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39"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291" t="s">
        <v>151</v>
      </c>
      <c r="B1" s="292"/>
      <c r="C1" s="292"/>
      <c r="D1" s="292"/>
      <c r="E1" s="292"/>
      <c r="F1" s="292"/>
      <c r="G1" s="292"/>
      <c r="H1" s="292"/>
      <c r="I1" s="292"/>
      <c r="J1" s="292"/>
      <c r="K1" s="292"/>
      <c r="L1" s="292"/>
      <c r="M1" s="293"/>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3"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8"/>
    </row>
    <row r="42" spans="1:13">
      <c r="A42" s="80" t="s">
        <v>132</v>
      </c>
      <c r="B42" s="90"/>
      <c r="C42" s="90"/>
      <c r="D42" s="90"/>
      <c r="E42" s="90"/>
      <c r="F42" s="90"/>
      <c r="G42" s="90"/>
      <c r="H42" s="88"/>
      <c r="I42" s="88"/>
      <c r="J42" s="88"/>
      <c r="K42" s="81">
        <v>6</v>
      </c>
      <c r="L42" s="81"/>
      <c r="M42" s="138"/>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8"/>
    </row>
    <row r="47" spans="1:13">
      <c r="A47" s="80" t="s">
        <v>136</v>
      </c>
      <c r="B47" s="90"/>
      <c r="C47" s="90"/>
      <c r="D47" s="90"/>
      <c r="E47" s="90"/>
      <c r="F47" s="90"/>
      <c r="G47" s="90"/>
      <c r="H47" s="88"/>
      <c r="I47" s="88"/>
      <c r="J47" s="88"/>
      <c r="K47" s="81"/>
      <c r="L47" s="81">
        <v>4</v>
      </c>
      <c r="M47" s="138"/>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0"/>
      <c r="L50" s="140"/>
      <c r="M50" s="141"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291" t="s">
        <v>161</v>
      </c>
      <c r="B1" s="292"/>
      <c r="C1" s="292"/>
      <c r="D1" s="292"/>
      <c r="E1" s="292"/>
      <c r="F1" s="292"/>
      <c r="G1" s="292"/>
      <c r="H1" s="292"/>
      <c r="I1" s="292"/>
      <c r="J1" s="292"/>
      <c r="K1" s="292"/>
      <c r="L1" s="292"/>
      <c r="M1" s="292"/>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tabSelected="1" workbookViewId="0">
      <selection sqref="A1:N1"/>
    </sheetView>
  </sheetViews>
  <sheetFormatPr defaultRowHeight="15"/>
  <cols>
    <col min="1" max="1" width="72.85546875" style="2" customWidth="1"/>
    <col min="2" max="11" width="3.85546875" style="2" customWidth="1"/>
    <col min="12" max="14" width="3.85546875" style="36" customWidth="1"/>
    <col min="17" max="17" width="72.85546875" style="2" hidden="1" customWidth="1"/>
    <col min="18" max="27" width="3.85546875" style="2" hidden="1" customWidth="1"/>
    <col min="28" max="30" width="3.85546875" style="36" hidden="1" customWidth="1"/>
  </cols>
  <sheetData>
    <row r="1" spans="1:30" ht="45" customHeight="1">
      <c r="A1" s="291" t="s">
        <v>355</v>
      </c>
      <c r="B1" s="292"/>
      <c r="C1" s="292"/>
      <c r="D1" s="292"/>
      <c r="E1" s="292"/>
      <c r="F1" s="292"/>
      <c r="G1" s="292"/>
      <c r="H1" s="292"/>
      <c r="I1" s="292"/>
      <c r="J1" s="292"/>
      <c r="K1" s="292"/>
      <c r="L1" s="292"/>
      <c r="M1" s="292"/>
      <c r="N1" s="293"/>
      <c r="Q1" s="291" t="s">
        <v>168</v>
      </c>
      <c r="R1" s="292"/>
      <c r="S1" s="292"/>
      <c r="T1" s="292"/>
      <c r="U1" s="292"/>
      <c r="V1" s="292"/>
      <c r="W1" s="292"/>
      <c r="X1" s="292"/>
      <c r="Y1" s="292"/>
      <c r="Z1" s="292"/>
      <c r="AA1" s="292"/>
      <c r="AB1" s="292"/>
      <c r="AC1" s="292"/>
      <c r="AD1" s="292"/>
    </row>
    <row r="2" spans="1:30">
      <c r="A2" s="72" t="s">
        <v>39</v>
      </c>
      <c r="B2" s="66">
        <v>9</v>
      </c>
      <c r="C2" s="66">
        <f>C4</f>
        <v>1</v>
      </c>
      <c r="D2" s="66">
        <f>D8</f>
        <v>1</v>
      </c>
      <c r="E2" s="66">
        <f>E14</f>
        <v>1</v>
      </c>
      <c r="F2" s="66">
        <v>0</v>
      </c>
      <c r="G2" s="66">
        <f>G21</f>
        <v>0</v>
      </c>
      <c r="H2" s="66">
        <f>H27</f>
        <v>0</v>
      </c>
      <c r="I2" s="66">
        <f>I34</f>
        <v>0</v>
      </c>
      <c r="J2" s="66">
        <f>J42</f>
        <v>0</v>
      </c>
      <c r="K2" s="66">
        <f>K48</f>
        <v>0</v>
      </c>
      <c r="L2" s="66">
        <f>L53</f>
        <v>0</v>
      </c>
      <c r="M2" s="66">
        <f>M56</f>
        <v>1</v>
      </c>
      <c r="N2" s="67">
        <f>N62</f>
        <v>1</v>
      </c>
      <c r="Q2" s="72" t="s">
        <v>39</v>
      </c>
      <c r="R2" s="66">
        <v>9</v>
      </c>
      <c r="S2" s="66" t="e">
        <f>S4</f>
        <v>#N/A</v>
      </c>
      <c r="T2" s="66">
        <f>T8</f>
        <v>1</v>
      </c>
      <c r="U2" s="66">
        <f>U14</f>
        <v>1</v>
      </c>
      <c r="V2" s="66">
        <v>0</v>
      </c>
      <c r="W2" s="66" t="e">
        <f>W21</f>
        <v>#N/A</v>
      </c>
      <c r="X2" s="66" t="e">
        <f>X27</f>
        <v>#N/A</v>
      </c>
      <c r="Y2" s="66" t="e">
        <f>Y34</f>
        <v>#N/A</v>
      </c>
      <c r="Z2" s="66" t="e">
        <f>Z42</f>
        <v>#N/A</v>
      </c>
      <c r="AA2" s="66" t="e">
        <f>AA48</f>
        <v>#N/A</v>
      </c>
      <c r="AB2" s="66" t="e">
        <f>AB53</f>
        <v>#N/A</v>
      </c>
      <c r="AC2" s="66">
        <f>AC56</f>
        <v>1</v>
      </c>
      <c r="AD2" s="66">
        <f>AD62</f>
        <v>1</v>
      </c>
    </row>
    <row r="3" spans="1:30">
      <c r="A3" s="73" t="s">
        <v>169</v>
      </c>
      <c r="B3" s="74"/>
      <c r="C3" s="74"/>
      <c r="D3" s="74"/>
      <c r="E3" s="74"/>
      <c r="F3" s="74"/>
      <c r="G3" s="74"/>
      <c r="H3" s="74"/>
      <c r="I3" s="74"/>
      <c r="J3" s="74"/>
      <c r="K3" s="74"/>
      <c r="L3" s="74"/>
      <c r="M3" s="74"/>
      <c r="N3" s="75"/>
      <c r="Q3" s="73" t="s">
        <v>169</v>
      </c>
      <c r="R3" s="74"/>
      <c r="S3" s="74"/>
      <c r="T3" s="74"/>
      <c r="U3" s="74"/>
      <c r="V3" s="74"/>
      <c r="W3" s="74"/>
      <c r="X3" s="74"/>
      <c r="Y3" s="74"/>
      <c r="Z3" s="74"/>
      <c r="AA3" s="74"/>
      <c r="AB3" s="74"/>
      <c r="AC3" s="74"/>
      <c r="AD3" s="74"/>
    </row>
    <row r="4" spans="1:30">
      <c r="A4" s="114" t="s">
        <v>70</v>
      </c>
      <c r="B4" s="118"/>
      <c r="C4" s="120">
        <f>VLOOKUP(A4,VersaChartdata!A:N,3,FALSE)</f>
        <v>1</v>
      </c>
      <c r="D4" s="119"/>
      <c r="E4" s="119"/>
      <c r="F4" s="119"/>
      <c r="G4" s="119"/>
      <c r="H4" s="119"/>
      <c r="I4" s="119"/>
      <c r="J4" s="119"/>
      <c r="K4" s="119"/>
      <c r="L4" s="119"/>
      <c r="M4" s="119"/>
      <c r="N4" s="121"/>
      <c r="Q4" s="114" t="s">
        <v>70</v>
      </c>
      <c r="R4" s="118"/>
      <c r="S4" s="120" t="e">
        <f>VLOOKUP(Q4,MRC7000data!Q:AD,3,FALSE)</f>
        <v>#N/A</v>
      </c>
      <c r="T4" s="119"/>
      <c r="U4" s="119"/>
      <c r="V4" s="119"/>
      <c r="W4" s="119"/>
      <c r="X4" s="119"/>
      <c r="Y4" s="119"/>
      <c r="Z4" s="119"/>
      <c r="AA4" s="119"/>
      <c r="AB4" s="119"/>
      <c r="AC4" s="119"/>
      <c r="AD4" s="119"/>
    </row>
    <row r="5" spans="1:30" hidden="1">
      <c r="A5" s="80" t="s">
        <v>71</v>
      </c>
      <c r="B5" s="81"/>
      <c r="C5" s="82">
        <v>2</v>
      </c>
      <c r="D5" s="64"/>
      <c r="E5" s="64"/>
      <c r="F5" s="64"/>
      <c r="G5" s="64"/>
      <c r="H5" s="64"/>
      <c r="I5" s="64"/>
      <c r="J5" s="64"/>
      <c r="K5" s="64"/>
      <c r="L5" s="64"/>
      <c r="M5" s="64"/>
      <c r="N5" s="83"/>
      <c r="Q5" s="80" t="s">
        <v>71</v>
      </c>
      <c r="R5" s="81"/>
      <c r="S5" s="82">
        <v>2</v>
      </c>
      <c r="T5" s="64"/>
      <c r="U5" s="64"/>
      <c r="V5" s="64"/>
      <c r="W5" s="64"/>
      <c r="X5" s="64"/>
      <c r="Y5" s="64"/>
      <c r="Z5" s="64"/>
      <c r="AA5" s="64"/>
      <c r="AB5" s="64"/>
      <c r="AC5" s="64"/>
      <c r="AD5" s="64"/>
    </row>
    <row r="6" spans="1:30" hidden="1">
      <c r="A6" s="80" t="s">
        <v>89</v>
      </c>
      <c r="B6" s="81"/>
      <c r="C6" s="82">
        <v>3</v>
      </c>
      <c r="D6" s="64"/>
      <c r="E6" s="64"/>
      <c r="F6" s="64"/>
      <c r="G6" s="64"/>
      <c r="H6" s="64"/>
      <c r="I6" s="64"/>
      <c r="J6" s="64"/>
      <c r="K6" s="64"/>
      <c r="L6" s="64"/>
      <c r="M6" s="64"/>
      <c r="N6" s="83"/>
      <c r="Q6" s="80" t="s">
        <v>89</v>
      </c>
      <c r="R6" s="81"/>
      <c r="S6" s="82">
        <v>3</v>
      </c>
      <c r="T6" s="64"/>
      <c r="U6" s="64"/>
      <c r="V6" s="64"/>
      <c r="W6" s="64"/>
      <c r="X6" s="64"/>
      <c r="Y6" s="64"/>
      <c r="Z6" s="64"/>
      <c r="AA6" s="64"/>
      <c r="AB6" s="64"/>
      <c r="AC6" s="64"/>
      <c r="AD6" s="64"/>
    </row>
    <row r="7" spans="1:30">
      <c r="A7" s="98" t="s">
        <v>170</v>
      </c>
      <c r="B7" s="128"/>
      <c r="C7" s="129"/>
      <c r="D7" s="129"/>
      <c r="E7" s="129"/>
      <c r="F7" s="129"/>
      <c r="G7" s="129"/>
      <c r="H7" s="129"/>
      <c r="I7" s="129"/>
      <c r="J7" s="129"/>
      <c r="K7" s="129"/>
      <c r="L7" s="129"/>
      <c r="M7" s="129"/>
      <c r="N7" s="130"/>
      <c r="Q7" s="98" t="s">
        <v>170</v>
      </c>
      <c r="R7" s="128"/>
      <c r="S7" s="129"/>
      <c r="T7" s="129"/>
      <c r="U7" s="129"/>
      <c r="V7" s="129"/>
      <c r="W7" s="129"/>
      <c r="X7" s="129"/>
      <c r="Y7" s="129"/>
      <c r="Z7" s="129"/>
      <c r="AA7" s="129"/>
      <c r="AB7" s="129"/>
      <c r="AC7" s="129"/>
      <c r="AD7" s="129"/>
    </row>
    <row r="8" spans="1:30">
      <c r="A8" s="114" t="s">
        <v>172</v>
      </c>
      <c r="B8" s="118"/>
      <c r="C8" s="119"/>
      <c r="D8" s="120">
        <f>VLOOKUP(A8,VersaChartdata!A:N,4,FALSE)</f>
        <v>1</v>
      </c>
      <c r="E8" s="120"/>
      <c r="F8" s="120"/>
      <c r="G8" s="119"/>
      <c r="H8" s="119"/>
      <c r="I8" s="119"/>
      <c r="J8" s="119"/>
      <c r="K8" s="119"/>
      <c r="L8" s="119"/>
      <c r="M8" s="119"/>
      <c r="N8" s="121"/>
      <c r="Q8" s="114" t="s">
        <v>172</v>
      </c>
      <c r="R8" s="118"/>
      <c r="S8" s="119"/>
      <c r="T8" s="120">
        <v>1</v>
      </c>
      <c r="U8" s="120"/>
      <c r="V8" s="120"/>
      <c r="W8" s="119"/>
      <c r="X8" s="119"/>
      <c r="Y8" s="119"/>
      <c r="Z8" s="119"/>
      <c r="AA8" s="119"/>
      <c r="AB8" s="119"/>
      <c r="AC8" s="119"/>
      <c r="AD8" s="119"/>
    </row>
    <row r="9" spans="1:30" hidden="1">
      <c r="A9" s="80" t="s">
        <v>173</v>
      </c>
      <c r="B9" s="81"/>
      <c r="C9" s="64"/>
      <c r="D9" s="82">
        <v>2</v>
      </c>
      <c r="E9" s="82"/>
      <c r="F9" s="82"/>
      <c r="G9" s="64"/>
      <c r="H9" s="64"/>
      <c r="I9" s="64"/>
      <c r="J9" s="64"/>
      <c r="K9" s="64"/>
      <c r="L9" s="64"/>
      <c r="M9" s="64"/>
      <c r="N9" s="83"/>
      <c r="Q9" s="80" t="s">
        <v>173</v>
      </c>
      <c r="R9" s="81"/>
      <c r="S9" s="64"/>
      <c r="T9" s="82">
        <v>2</v>
      </c>
      <c r="U9" s="82"/>
      <c r="V9" s="82"/>
      <c r="W9" s="64"/>
      <c r="X9" s="64"/>
      <c r="Y9" s="64"/>
      <c r="Z9" s="64"/>
      <c r="AA9" s="64"/>
      <c r="AB9" s="64"/>
      <c r="AC9" s="64"/>
      <c r="AD9" s="64"/>
    </row>
    <row r="10" spans="1:30" hidden="1">
      <c r="A10" s="80" t="s">
        <v>174</v>
      </c>
      <c r="B10" s="81"/>
      <c r="C10" s="64"/>
      <c r="D10" s="82">
        <v>3</v>
      </c>
      <c r="E10" s="82"/>
      <c r="F10" s="82"/>
      <c r="G10" s="64"/>
      <c r="H10" s="64"/>
      <c r="I10" s="64"/>
      <c r="J10" s="64"/>
      <c r="K10" s="64"/>
      <c r="L10" s="64"/>
      <c r="M10" s="64"/>
      <c r="N10" s="83"/>
      <c r="Q10" s="80" t="s">
        <v>174</v>
      </c>
      <c r="R10" s="81"/>
      <c r="S10" s="64"/>
      <c r="T10" s="82">
        <v>3</v>
      </c>
      <c r="U10" s="82"/>
      <c r="V10" s="82"/>
      <c r="W10" s="64"/>
      <c r="X10" s="64"/>
      <c r="Y10" s="64"/>
      <c r="Z10" s="64"/>
      <c r="AA10" s="64"/>
      <c r="AB10" s="64"/>
      <c r="AC10" s="64"/>
      <c r="AD10" s="64"/>
    </row>
    <row r="11" spans="1:30" hidden="1">
      <c r="A11" s="80" t="s">
        <v>175</v>
      </c>
      <c r="B11" s="81"/>
      <c r="C11" s="64"/>
      <c r="D11" s="82">
        <v>4</v>
      </c>
      <c r="E11" s="82"/>
      <c r="F11" s="82"/>
      <c r="G11" s="64"/>
      <c r="H11" s="64"/>
      <c r="I11" s="64"/>
      <c r="J11" s="64"/>
      <c r="K11" s="64"/>
      <c r="L11" s="64"/>
      <c r="M11" s="64"/>
      <c r="N11" s="83"/>
      <c r="Q11" s="80" t="s">
        <v>175</v>
      </c>
      <c r="R11" s="81"/>
      <c r="S11" s="64"/>
      <c r="T11" s="82">
        <v>4</v>
      </c>
      <c r="U11" s="82"/>
      <c r="V11" s="82"/>
      <c r="W11" s="64"/>
      <c r="X11" s="64"/>
      <c r="Y11" s="64"/>
      <c r="Z11" s="64"/>
      <c r="AA11" s="64"/>
      <c r="AB11" s="64"/>
      <c r="AC11" s="64"/>
      <c r="AD11" s="64"/>
    </row>
    <row r="12" spans="1:30">
      <c r="A12" s="84" t="s">
        <v>171</v>
      </c>
      <c r="B12" s="81"/>
      <c r="C12" s="64"/>
      <c r="D12" s="82"/>
      <c r="E12" s="82"/>
      <c r="F12" s="82"/>
      <c r="G12" s="64"/>
      <c r="H12" s="64"/>
      <c r="I12" s="64"/>
      <c r="J12" s="64"/>
      <c r="K12" s="64"/>
      <c r="L12" s="64"/>
      <c r="M12" s="64"/>
      <c r="N12" s="83"/>
      <c r="Q12" s="84" t="s">
        <v>171</v>
      </c>
      <c r="R12" s="81"/>
      <c r="S12" s="64"/>
      <c r="T12" s="82"/>
      <c r="U12" s="82"/>
      <c r="V12" s="82"/>
      <c r="W12" s="64"/>
      <c r="X12" s="64"/>
      <c r="Y12" s="64"/>
      <c r="Z12" s="64"/>
      <c r="AA12" s="64"/>
      <c r="AB12" s="64"/>
      <c r="AC12" s="64"/>
      <c r="AD12" s="64"/>
    </row>
    <row r="13" spans="1:30">
      <c r="A13" s="98" t="s">
        <v>176</v>
      </c>
      <c r="B13" s="128"/>
      <c r="C13" s="129"/>
      <c r="D13" s="129"/>
      <c r="E13" s="129"/>
      <c r="F13" s="129"/>
      <c r="G13" s="129"/>
      <c r="H13" s="129"/>
      <c r="I13" s="129"/>
      <c r="J13" s="129"/>
      <c r="K13" s="129"/>
      <c r="L13" s="129"/>
      <c r="M13" s="129"/>
      <c r="N13" s="130"/>
      <c r="Q13" s="98" t="s">
        <v>176</v>
      </c>
      <c r="R13" s="128"/>
      <c r="S13" s="129"/>
      <c r="T13" s="129"/>
      <c r="U13" s="129"/>
      <c r="V13" s="129"/>
      <c r="W13" s="129"/>
      <c r="X13" s="129"/>
      <c r="Y13" s="129"/>
      <c r="Z13" s="129"/>
      <c r="AA13" s="129"/>
      <c r="AB13" s="129"/>
      <c r="AC13" s="129"/>
      <c r="AD13" s="129"/>
    </row>
    <row r="14" spans="1:30">
      <c r="A14" s="114" t="s">
        <v>177</v>
      </c>
      <c r="B14" s="118"/>
      <c r="C14" s="119"/>
      <c r="D14" s="120"/>
      <c r="E14" s="120">
        <f>VLOOKUP(A14,VersaChartdata!A:N,5,FALSE)</f>
        <v>1</v>
      </c>
      <c r="F14" s="120"/>
      <c r="G14" s="119"/>
      <c r="H14" s="119"/>
      <c r="I14" s="119"/>
      <c r="J14" s="119"/>
      <c r="K14" s="119"/>
      <c r="L14" s="119"/>
      <c r="M14" s="119"/>
      <c r="N14" s="121"/>
      <c r="Q14" s="114" t="s">
        <v>177</v>
      </c>
      <c r="R14" s="118"/>
      <c r="S14" s="119"/>
      <c r="T14" s="120"/>
      <c r="U14" s="120">
        <v>1</v>
      </c>
      <c r="V14" s="120"/>
      <c r="W14" s="119"/>
      <c r="X14" s="119"/>
      <c r="Y14" s="119"/>
      <c r="Z14" s="119"/>
      <c r="AA14" s="119"/>
      <c r="AB14" s="119"/>
      <c r="AC14" s="119"/>
      <c r="AD14" s="119"/>
    </row>
    <row r="15" spans="1:30" hidden="1">
      <c r="A15" s="80" t="s">
        <v>178</v>
      </c>
      <c r="B15" s="81"/>
      <c r="C15" s="64"/>
      <c r="D15" s="82"/>
      <c r="E15" s="82">
        <v>2</v>
      </c>
      <c r="F15" s="82"/>
      <c r="G15" s="64"/>
      <c r="H15" s="64"/>
      <c r="I15" s="64"/>
      <c r="J15" s="64"/>
      <c r="K15" s="64"/>
      <c r="L15" s="64"/>
      <c r="M15" s="64"/>
      <c r="N15" s="83"/>
      <c r="Q15" s="80" t="s">
        <v>178</v>
      </c>
      <c r="R15" s="81"/>
      <c r="S15" s="64"/>
      <c r="T15" s="82"/>
      <c r="U15" s="82">
        <v>2</v>
      </c>
      <c r="V15" s="82"/>
      <c r="W15" s="64"/>
      <c r="X15" s="64"/>
      <c r="Y15" s="64"/>
      <c r="Z15" s="64"/>
      <c r="AA15" s="64"/>
      <c r="AB15" s="64"/>
      <c r="AC15" s="64"/>
      <c r="AD15" s="64"/>
    </row>
    <row r="16" spans="1:30" hidden="1">
      <c r="A16" s="80" t="s">
        <v>179</v>
      </c>
      <c r="B16" s="81"/>
      <c r="C16" s="64"/>
      <c r="D16" s="82"/>
      <c r="E16" s="82">
        <v>3</v>
      </c>
      <c r="F16" s="82"/>
      <c r="G16" s="64"/>
      <c r="H16" s="64"/>
      <c r="I16" s="64"/>
      <c r="J16" s="64"/>
      <c r="K16" s="64"/>
      <c r="L16" s="64"/>
      <c r="M16" s="64"/>
      <c r="N16" s="83"/>
      <c r="Q16" s="80" t="s">
        <v>179</v>
      </c>
      <c r="R16" s="81"/>
      <c r="S16" s="64"/>
      <c r="T16" s="82"/>
      <c r="U16" s="82">
        <v>3</v>
      </c>
      <c r="V16" s="82"/>
      <c r="W16" s="64"/>
      <c r="X16" s="64"/>
      <c r="Y16" s="64"/>
      <c r="Z16" s="64"/>
      <c r="AA16" s="64"/>
      <c r="AB16" s="64"/>
      <c r="AC16" s="64"/>
      <c r="AD16" s="64"/>
    </row>
    <row r="17" spans="1:30" hidden="1">
      <c r="A17" s="80" t="s">
        <v>180</v>
      </c>
      <c r="B17" s="81"/>
      <c r="C17" s="64"/>
      <c r="D17" s="82"/>
      <c r="E17" s="82">
        <v>4</v>
      </c>
      <c r="F17" s="82"/>
      <c r="G17" s="64"/>
      <c r="H17" s="64"/>
      <c r="I17" s="64"/>
      <c r="J17" s="64"/>
      <c r="K17" s="64"/>
      <c r="L17" s="64"/>
      <c r="M17" s="64"/>
      <c r="N17" s="83"/>
      <c r="Q17" s="80" t="s">
        <v>180</v>
      </c>
      <c r="R17" s="81"/>
      <c r="S17" s="64"/>
      <c r="T17" s="82"/>
      <c r="U17" s="82">
        <v>4</v>
      </c>
      <c r="V17" s="82"/>
      <c r="W17" s="64"/>
      <c r="X17" s="64"/>
      <c r="Y17" s="64"/>
      <c r="Z17" s="64"/>
      <c r="AA17" s="64"/>
      <c r="AB17" s="64"/>
      <c r="AC17" s="64"/>
      <c r="AD17" s="64"/>
    </row>
    <row r="18" spans="1:30" hidden="1">
      <c r="A18" s="80" t="s">
        <v>181</v>
      </c>
      <c r="B18" s="81"/>
      <c r="C18" s="64"/>
      <c r="D18" s="82"/>
      <c r="E18" s="82">
        <v>6</v>
      </c>
      <c r="F18" s="82"/>
      <c r="G18" s="64"/>
      <c r="H18" s="64"/>
      <c r="I18" s="64"/>
      <c r="J18" s="64"/>
      <c r="K18" s="64"/>
      <c r="L18" s="64"/>
      <c r="M18" s="64"/>
      <c r="N18" s="83"/>
      <c r="Q18" s="80" t="s">
        <v>181</v>
      </c>
      <c r="R18" s="81"/>
      <c r="S18" s="64"/>
      <c r="T18" s="82"/>
      <c r="U18" s="82">
        <v>6</v>
      </c>
      <c r="V18" s="82"/>
      <c r="W18" s="64"/>
      <c r="X18" s="64"/>
      <c r="Y18" s="64"/>
      <c r="Z18" s="64"/>
      <c r="AA18" s="64"/>
      <c r="AB18" s="64"/>
      <c r="AC18" s="64"/>
      <c r="AD18" s="64"/>
    </row>
    <row r="19" spans="1:30" hidden="1">
      <c r="A19" s="80" t="s">
        <v>182</v>
      </c>
      <c r="B19" s="81"/>
      <c r="C19" s="64"/>
      <c r="D19" s="82"/>
      <c r="E19" s="82">
        <v>8</v>
      </c>
      <c r="F19" s="82"/>
      <c r="G19" s="64"/>
      <c r="H19" s="64"/>
      <c r="I19" s="64"/>
      <c r="J19" s="64"/>
      <c r="K19" s="64"/>
      <c r="L19" s="64"/>
      <c r="M19" s="64"/>
      <c r="N19" s="83"/>
      <c r="Q19" s="80" t="s">
        <v>182</v>
      </c>
      <c r="R19" s="81"/>
      <c r="S19" s="64"/>
      <c r="T19" s="82"/>
      <c r="U19" s="82">
        <v>8</v>
      </c>
      <c r="V19" s="82"/>
      <c r="W19" s="64"/>
      <c r="X19" s="64"/>
      <c r="Y19" s="64"/>
      <c r="Z19" s="64"/>
      <c r="AA19" s="64"/>
      <c r="AB19" s="64"/>
      <c r="AC19" s="64"/>
      <c r="AD19" s="64"/>
    </row>
    <row r="20" spans="1:30">
      <c r="A20" s="98" t="s">
        <v>102</v>
      </c>
      <c r="B20" s="128"/>
      <c r="C20" s="129"/>
      <c r="D20" s="129"/>
      <c r="E20" s="129"/>
      <c r="F20" s="129"/>
      <c r="G20" s="129"/>
      <c r="H20" s="129"/>
      <c r="I20" s="129"/>
      <c r="J20" s="129"/>
      <c r="K20" s="129"/>
      <c r="L20" s="129"/>
      <c r="M20" s="129"/>
      <c r="N20" s="130"/>
      <c r="Q20" s="98" t="s">
        <v>102</v>
      </c>
      <c r="R20" s="128"/>
      <c r="S20" s="129"/>
      <c r="T20" s="129"/>
      <c r="U20" s="129"/>
      <c r="V20" s="129"/>
      <c r="W20" s="129"/>
      <c r="X20" s="129"/>
      <c r="Y20" s="129"/>
      <c r="Z20" s="129"/>
      <c r="AA20" s="129"/>
      <c r="AB20" s="129"/>
      <c r="AC20" s="129"/>
      <c r="AD20" s="129"/>
    </row>
    <row r="21" spans="1:30">
      <c r="A21" s="80" t="s">
        <v>74</v>
      </c>
      <c r="B21" s="88"/>
      <c r="C21" s="64"/>
      <c r="D21" s="82"/>
      <c r="E21" s="82"/>
      <c r="F21" s="82"/>
      <c r="G21" s="82">
        <f>VLOOKUP(A21,VersaChartdata!A:N,7,FALSE)</f>
        <v>0</v>
      </c>
      <c r="H21" s="64"/>
      <c r="I21" s="64"/>
      <c r="J21" s="64"/>
      <c r="K21" s="64"/>
      <c r="L21" s="64"/>
      <c r="M21" s="64"/>
      <c r="N21" s="83"/>
      <c r="Q21" s="80" t="s">
        <v>74</v>
      </c>
      <c r="R21" s="88"/>
      <c r="S21" s="64"/>
      <c r="T21" s="82"/>
      <c r="U21" s="82"/>
      <c r="V21" s="82"/>
      <c r="W21" s="82" t="e">
        <f>VLOOKUP(Q21,MRC7000data!Q:AD,5,FALSE)</f>
        <v>#N/A</v>
      </c>
      <c r="X21" s="64"/>
      <c r="Y21" s="64"/>
      <c r="Z21" s="64"/>
      <c r="AA21" s="64"/>
      <c r="AB21" s="64"/>
      <c r="AC21" s="64"/>
      <c r="AD21" s="64"/>
    </row>
    <row r="22" spans="1:30" hidden="1">
      <c r="A22" s="80" t="s">
        <v>76</v>
      </c>
      <c r="B22" s="88"/>
      <c r="C22" s="64"/>
      <c r="D22" s="82"/>
      <c r="E22" s="82"/>
      <c r="F22" s="82"/>
      <c r="G22" s="82">
        <v>2</v>
      </c>
      <c r="H22" s="64"/>
      <c r="I22" s="64"/>
      <c r="J22" s="64"/>
      <c r="K22" s="64"/>
      <c r="L22" s="64"/>
      <c r="M22" s="64"/>
      <c r="N22" s="83"/>
      <c r="Q22" s="80" t="s">
        <v>76</v>
      </c>
      <c r="R22" s="88"/>
      <c r="S22" s="64"/>
      <c r="T22" s="82"/>
      <c r="U22" s="82"/>
      <c r="V22" s="82"/>
      <c r="W22" s="82">
        <v>2</v>
      </c>
      <c r="X22" s="64"/>
      <c r="Y22" s="64"/>
      <c r="Z22" s="64"/>
      <c r="AA22" s="64"/>
      <c r="AB22" s="64"/>
      <c r="AC22" s="64"/>
      <c r="AD22" s="64"/>
    </row>
    <row r="23" spans="1:30" hidden="1">
      <c r="A23" s="80" t="s">
        <v>183</v>
      </c>
      <c r="B23" s="88"/>
      <c r="C23" s="64"/>
      <c r="D23" s="82"/>
      <c r="E23" s="82"/>
      <c r="F23" s="82"/>
      <c r="G23" s="82">
        <v>4</v>
      </c>
      <c r="H23" s="64"/>
      <c r="I23" s="64"/>
      <c r="J23" s="64"/>
      <c r="K23" s="64"/>
      <c r="L23" s="64"/>
      <c r="M23" s="64"/>
      <c r="N23" s="83"/>
      <c r="Q23" s="80" t="s">
        <v>183</v>
      </c>
      <c r="R23" s="88"/>
      <c r="S23" s="64"/>
      <c r="T23" s="82"/>
      <c r="U23" s="82"/>
      <c r="V23" s="82"/>
      <c r="W23" s="82">
        <v>4</v>
      </c>
      <c r="X23" s="64"/>
      <c r="Y23" s="64"/>
      <c r="Z23" s="64"/>
      <c r="AA23" s="64"/>
      <c r="AB23" s="64"/>
      <c r="AC23" s="64"/>
      <c r="AD23" s="64"/>
    </row>
    <row r="24" spans="1:30" hidden="1">
      <c r="A24" s="80" t="s">
        <v>184</v>
      </c>
      <c r="B24" s="88"/>
      <c r="C24" s="64"/>
      <c r="D24" s="82"/>
      <c r="E24" s="82"/>
      <c r="F24" s="82"/>
      <c r="G24" s="82">
        <v>6</v>
      </c>
      <c r="H24" s="64"/>
      <c r="I24" s="64"/>
      <c r="J24" s="64"/>
      <c r="K24" s="64"/>
      <c r="L24" s="64"/>
      <c r="M24" s="64"/>
      <c r="N24" s="83"/>
      <c r="Q24" s="80" t="s">
        <v>184</v>
      </c>
      <c r="R24" s="88"/>
      <c r="S24" s="64"/>
      <c r="T24" s="82"/>
      <c r="U24" s="82"/>
      <c r="V24" s="82"/>
      <c r="W24" s="82">
        <v>6</v>
      </c>
      <c r="X24" s="64"/>
      <c r="Y24" s="64"/>
      <c r="Z24" s="64"/>
      <c r="AA24" s="64"/>
      <c r="AB24" s="64"/>
      <c r="AC24" s="64"/>
      <c r="AD24" s="64"/>
    </row>
    <row r="25" spans="1:30" hidden="1">
      <c r="A25" s="80" t="s">
        <v>185</v>
      </c>
      <c r="B25" s="88"/>
      <c r="C25" s="64"/>
      <c r="D25" s="82"/>
      <c r="E25" s="82"/>
      <c r="F25" s="82"/>
      <c r="G25" s="82">
        <v>8</v>
      </c>
      <c r="H25" s="64"/>
      <c r="I25" s="64"/>
      <c r="J25" s="64"/>
      <c r="K25" s="64"/>
      <c r="L25" s="64"/>
      <c r="M25" s="64"/>
      <c r="N25" s="83"/>
      <c r="Q25" s="80" t="s">
        <v>185</v>
      </c>
      <c r="R25" s="88"/>
      <c r="S25" s="64"/>
      <c r="T25" s="82"/>
      <c r="U25" s="82"/>
      <c r="V25" s="82"/>
      <c r="W25" s="82">
        <v>8</v>
      </c>
      <c r="X25" s="64"/>
      <c r="Y25" s="64"/>
      <c r="Z25" s="64"/>
      <c r="AA25" s="64"/>
      <c r="AB25" s="64"/>
      <c r="AC25" s="64"/>
      <c r="AD25" s="64"/>
    </row>
    <row r="26" spans="1:30">
      <c r="A26" s="98" t="s">
        <v>103</v>
      </c>
      <c r="B26" s="131"/>
      <c r="C26" s="129"/>
      <c r="D26" s="129"/>
      <c r="E26" s="129"/>
      <c r="F26" s="129"/>
      <c r="G26" s="129"/>
      <c r="H26" s="129"/>
      <c r="I26" s="129"/>
      <c r="J26" s="129"/>
      <c r="K26" s="129"/>
      <c r="L26" s="129"/>
      <c r="M26" s="129"/>
      <c r="N26" s="130"/>
      <c r="Q26" s="98" t="s">
        <v>103</v>
      </c>
      <c r="R26" s="131"/>
      <c r="S26" s="129"/>
      <c r="T26" s="129"/>
      <c r="U26" s="129"/>
      <c r="V26" s="129"/>
      <c r="W26" s="129"/>
      <c r="X26" s="129"/>
      <c r="Y26" s="129"/>
      <c r="Z26" s="129"/>
      <c r="AA26" s="129"/>
      <c r="AB26" s="129"/>
      <c r="AC26" s="129"/>
      <c r="AD26" s="129"/>
    </row>
    <row r="27" spans="1:30">
      <c r="A27" s="80" t="s">
        <v>74</v>
      </c>
      <c r="B27" s="116"/>
      <c r="C27" s="115"/>
      <c r="D27" s="115"/>
      <c r="E27" s="115"/>
      <c r="F27" s="115"/>
      <c r="G27" s="115"/>
      <c r="H27" s="120">
        <f>VLOOKUP(A27,VersaChartdata!A:N,8,FALSE)</f>
        <v>0</v>
      </c>
      <c r="I27" s="120"/>
      <c r="J27" s="120"/>
      <c r="K27" s="115"/>
      <c r="L27" s="115"/>
      <c r="M27" s="115"/>
      <c r="N27" s="122"/>
      <c r="Q27" s="80" t="s">
        <v>74</v>
      </c>
      <c r="R27" s="116"/>
      <c r="S27" s="115"/>
      <c r="T27" s="115"/>
      <c r="U27" s="115"/>
      <c r="V27" s="115"/>
      <c r="W27" s="115"/>
      <c r="X27" s="120" t="e">
        <f>VLOOKUP(Q27,MRC7000data!Q:AD,6,FALSE)</f>
        <v>#N/A</v>
      </c>
      <c r="Y27" s="120"/>
      <c r="Z27" s="120"/>
      <c r="AA27" s="115"/>
      <c r="AB27" s="115"/>
      <c r="AC27" s="115"/>
      <c r="AD27" s="115"/>
    </row>
    <row r="28" spans="1:30" hidden="1">
      <c r="A28" s="80" t="s">
        <v>99</v>
      </c>
      <c r="B28" s="90"/>
      <c r="C28" s="91"/>
      <c r="D28" s="91"/>
      <c r="E28" s="91"/>
      <c r="F28" s="91"/>
      <c r="G28" s="91"/>
      <c r="H28" s="82">
        <v>2</v>
      </c>
      <c r="I28" s="82"/>
      <c r="J28" s="82"/>
      <c r="K28" s="91"/>
      <c r="L28" s="91"/>
      <c r="M28" s="91"/>
      <c r="N28" s="92"/>
      <c r="Q28" s="80" t="s">
        <v>99</v>
      </c>
      <c r="R28" s="90"/>
      <c r="S28" s="91"/>
      <c r="T28" s="91"/>
      <c r="U28" s="91"/>
      <c r="V28" s="91"/>
      <c r="W28" s="91"/>
      <c r="X28" s="82">
        <v>2</v>
      </c>
      <c r="Y28" s="82"/>
      <c r="Z28" s="82"/>
      <c r="AA28" s="91"/>
      <c r="AB28" s="91"/>
      <c r="AC28" s="91"/>
      <c r="AD28" s="91"/>
    </row>
    <row r="29" spans="1:30" hidden="1">
      <c r="A29" s="80" t="s">
        <v>101</v>
      </c>
      <c r="B29" s="90"/>
      <c r="C29" s="91"/>
      <c r="D29" s="91"/>
      <c r="E29" s="91"/>
      <c r="F29" s="91"/>
      <c r="G29" s="91"/>
      <c r="H29" s="82">
        <v>4</v>
      </c>
      <c r="I29" s="82"/>
      <c r="J29" s="82"/>
      <c r="K29" s="91"/>
      <c r="L29" s="91"/>
      <c r="M29" s="91"/>
      <c r="N29" s="92"/>
      <c r="Q29" s="80" t="s">
        <v>101</v>
      </c>
      <c r="R29" s="90"/>
      <c r="S29" s="91"/>
      <c r="T29" s="91"/>
      <c r="U29" s="91"/>
      <c r="V29" s="91"/>
      <c r="W29" s="91"/>
      <c r="X29" s="82">
        <v>4</v>
      </c>
      <c r="Y29" s="82"/>
      <c r="Z29" s="82"/>
      <c r="AA29" s="91"/>
      <c r="AB29" s="91"/>
      <c r="AC29" s="91"/>
      <c r="AD29" s="91"/>
    </row>
    <row r="30" spans="1:30" hidden="1">
      <c r="A30" s="80" t="s">
        <v>141</v>
      </c>
      <c r="B30" s="90"/>
      <c r="C30" s="91"/>
      <c r="D30" s="91"/>
      <c r="E30" s="91"/>
      <c r="F30" s="91"/>
      <c r="G30" s="91"/>
      <c r="H30" s="82">
        <v>6</v>
      </c>
      <c r="I30" s="82"/>
      <c r="J30" s="82"/>
      <c r="K30" s="91"/>
      <c r="L30" s="91"/>
      <c r="M30" s="91"/>
      <c r="N30" s="92"/>
      <c r="Q30" s="80" t="s">
        <v>141</v>
      </c>
      <c r="R30" s="90"/>
      <c r="S30" s="91"/>
      <c r="T30" s="91"/>
      <c r="U30" s="91"/>
      <c r="V30" s="91"/>
      <c r="W30" s="91"/>
      <c r="X30" s="82">
        <v>6</v>
      </c>
      <c r="Y30" s="82"/>
      <c r="Z30" s="82"/>
      <c r="AA30" s="91"/>
      <c r="AB30" s="91"/>
      <c r="AC30" s="91"/>
      <c r="AD30" s="91"/>
    </row>
    <row r="31" spans="1:30" hidden="1">
      <c r="A31" s="80" t="s">
        <v>100</v>
      </c>
      <c r="B31" s="90"/>
      <c r="C31" s="91"/>
      <c r="D31" s="91"/>
      <c r="E31" s="91"/>
      <c r="F31" s="91"/>
      <c r="G31" s="91"/>
      <c r="H31" s="82">
        <v>8</v>
      </c>
      <c r="I31" s="82"/>
      <c r="J31" s="82"/>
      <c r="K31" s="91"/>
      <c r="L31" s="91"/>
      <c r="M31" s="91"/>
      <c r="N31" s="92"/>
      <c r="Q31" s="80" t="s">
        <v>100</v>
      </c>
      <c r="R31" s="90"/>
      <c r="S31" s="91"/>
      <c r="T31" s="91"/>
      <c r="U31" s="91"/>
      <c r="V31" s="91"/>
      <c r="W31" s="91"/>
      <c r="X31" s="82">
        <v>8</v>
      </c>
      <c r="Y31" s="82"/>
      <c r="Z31" s="82"/>
      <c r="AA31" s="91"/>
      <c r="AB31" s="91"/>
      <c r="AC31" s="91"/>
      <c r="AD31" s="91"/>
    </row>
    <row r="32" spans="1:30">
      <c r="A32" s="144" t="s">
        <v>186</v>
      </c>
      <c r="B32" s="90"/>
      <c r="C32" s="91"/>
      <c r="D32" s="91"/>
      <c r="E32" s="91"/>
      <c r="F32" s="91"/>
      <c r="G32" s="91"/>
      <c r="H32" s="82"/>
      <c r="I32" s="82"/>
      <c r="J32" s="82"/>
      <c r="K32" s="91"/>
      <c r="L32" s="91"/>
      <c r="M32" s="91"/>
      <c r="N32" s="92"/>
      <c r="Q32" s="144" t="s">
        <v>186</v>
      </c>
      <c r="R32" s="90"/>
      <c r="S32" s="91"/>
      <c r="T32" s="91"/>
      <c r="U32" s="91"/>
      <c r="V32" s="91"/>
      <c r="W32" s="91"/>
      <c r="X32" s="82"/>
      <c r="Y32" s="82"/>
      <c r="Z32" s="82"/>
      <c r="AA32" s="91"/>
      <c r="AB32" s="91"/>
      <c r="AC32" s="91"/>
      <c r="AD32" s="91"/>
    </row>
    <row r="33" spans="1:30">
      <c r="A33" s="98" t="s">
        <v>105</v>
      </c>
      <c r="B33" s="99"/>
      <c r="C33" s="129"/>
      <c r="D33" s="129"/>
      <c r="E33" s="129"/>
      <c r="F33" s="129"/>
      <c r="G33" s="129"/>
      <c r="H33" s="129"/>
      <c r="I33" s="129"/>
      <c r="J33" s="129"/>
      <c r="K33" s="129"/>
      <c r="L33" s="129"/>
      <c r="M33" s="129"/>
      <c r="N33" s="130"/>
      <c r="Q33" s="98" t="s">
        <v>105</v>
      </c>
      <c r="R33" s="99"/>
      <c r="S33" s="129"/>
      <c r="T33" s="129"/>
      <c r="U33" s="129"/>
      <c r="V33" s="129"/>
      <c r="W33" s="129"/>
      <c r="X33" s="129"/>
      <c r="Y33" s="129"/>
      <c r="Z33" s="129"/>
      <c r="AA33" s="129"/>
      <c r="AB33" s="129"/>
      <c r="AC33" s="129"/>
      <c r="AD33" s="129"/>
    </row>
    <row r="34" spans="1:30">
      <c r="A34" s="94" t="s">
        <v>74</v>
      </c>
      <c r="B34" s="88"/>
      <c r="C34" s="64"/>
      <c r="D34" s="64"/>
      <c r="E34" s="64"/>
      <c r="F34" s="64"/>
      <c r="G34" s="64"/>
      <c r="H34" s="64"/>
      <c r="I34" s="82">
        <f>VLOOKUP(A34,VersaChartdata!A:N,9,FALSE)</f>
        <v>0</v>
      </c>
      <c r="J34" s="64"/>
      <c r="K34" s="82"/>
      <c r="L34" s="64"/>
      <c r="M34" s="64"/>
      <c r="N34" s="83"/>
      <c r="Q34" s="94" t="s">
        <v>74</v>
      </c>
      <c r="R34" s="88"/>
      <c r="S34" s="64"/>
      <c r="T34" s="64"/>
      <c r="U34" s="64"/>
      <c r="V34" s="64"/>
      <c r="W34" s="64"/>
      <c r="X34" s="64"/>
      <c r="Y34" s="82" t="e">
        <f>VLOOKUP(Q34,MRC7000data!Q:AD,7,FALSE)</f>
        <v>#N/A</v>
      </c>
      <c r="Z34" s="64"/>
      <c r="AA34" s="82"/>
      <c r="AB34" s="64"/>
      <c r="AC34" s="64"/>
      <c r="AD34" s="64"/>
    </row>
    <row r="35" spans="1:30" hidden="1">
      <c r="A35" s="94" t="s">
        <v>187</v>
      </c>
      <c r="B35" s="88"/>
      <c r="C35" s="64"/>
      <c r="D35" s="64"/>
      <c r="E35" s="64"/>
      <c r="F35" s="64"/>
      <c r="G35" s="64"/>
      <c r="H35" s="64"/>
      <c r="I35" s="82">
        <v>1</v>
      </c>
      <c r="J35" s="64"/>
      <c r="K35" s="82"/>
      <c r="L35" s="64"/>
      <c r="M35" s="64"/>
      <c r="N35" s="83"/>
      <c r="Q35" s="94" t="s">
        <v>187</v>
      </c>
      <c r="R35" s="88"/>
      <c r="S35" s="64"/>
      <c r="T35" s="64"/>
      <c r="U35" s="64"/>
      <c r="V35" s="64"/>
      <c r="W35" s="64"/>
      <c r="X35" s="64"/>
      <c r="Y35" s="82">
        <v>1</v>
      </c>
      <c r="Z35" s="64"/>
      <c r="AA35" s="82"/>
      <c r="AB35" s="64"/>
      <c r="AC35" s="64"/>
      <c r="AD35" s="64"/>
    </row>
    <row r="36" spans="1:30" hidden="1">
      <c r="A36" s="94" t="s">
        <v>188</v>
      </c>
      <c r="B36" s="88"/>
      <c r="C36" s="64"/>
      <c r="D36" s="64"/>
      <c r="E36" s="64"/>
      <c r="F36" s="64"/>
      <c r="G36" s="64"/>
      <c r="H36" s="64"/>
      <c r="I36" s="82">
        <v>2</v>
      </c>
      <c r="J36" s="64"/>
      <c r="K36" s="82"/>
      <c r="L36" s="64"/>
      <c r="M36" s="64"/>
      <c r="N36" s="83"/>
      <c r="Q36" s="94" t="s">
        <v>188</v>
      </c>
      <c r="R36" s="88"/>
      <c r="S36" s="64"/>
      <c r="T36" s="64"/>
      <c r="U36" s="64"/>
      <c r="V36" s="64"/>
      <c r="W36" s="64"/>
      <c r="X36" s="64"/>
      <c r="Y36" s="82">
        <v>2</v>
      </c>
      <c r="Z36" s="64"/>
      <c r="AA36" s="82"/>
      <c r="AB36" s="64"/>
      <c r="AC36" s="64"/>
      <c r="AD36" s="64"/>
    </row>
    <row r="37" spans="1:30" hidden="1">
      <c r="A37" s="94" t="s">
        <v>189</v>
      </c>
      <c r="B37" s="88"/>
      <c r="C37" s="64"/>
      <c r="D37" s="64"/>
      <c r="E37" s="64"/>
      <c r="F37" s="64"/>
      <c r="G37" s="64"/>
      <c r="H37" s="64"/>
      <c r="I37" s="82">
        <v>3</v>
      </c>
      <c r="J37" s="64"/>
      <c r="K37" s="82"/>
      <c r="L37" s="64"/>
      <c r="M37" s="64"/>
      <c r="N37" s="83"/>
      <c r="Q37" s="94" t="s">
        <v>189</v>
      </c>
      <c r="R37" s="88"/>
      <c r="S37" s="64"/>
      <c r="T37" s="64"/>
      <c r="U37" s="64"/>
      <c r="V37" s="64"/>
      <c r="W37" s="64"/>
      <c r="X37" s="64"/>
      <c r="Y37" s="82">
        <v>3</v>
      </c>
      <c r="Z37" s="64"/>
      <c r="AA37" s="82"/>
      <c r="AB37" s="64"/>
      <c r="AC37" s="64"/>
      <c r="AD37" s="64"/>
    </row>
    <row r="38" spans="1:30" hidden="1">
      <c r="A38" s="94" t="s">
        <v>190</v>
      </c>
      <c r="B38" s="88"/>
      <c r="C38" s="64"/>
      <c r="D38" s="64"/>
      <c r="E38" s="64"/>
      <c r="F38" s="64"/>
      <c r="G38" s="64"/>
      <c r="H38" s="64"/>
      <c r="I38" s="82">
        <v>4</v>
      </c>
      <c r="J38" s="64"/>
      <c r="K38" s="82"/>
      <c r="L38" s="64"/>
      <c r="M38" s="64"/>
      <c r="N38" s="83"/>
      <c r="Q38" s="94" t="s">
        <v>190</v>
      </c>
      <c r="R38" s="88"/>
      <c r="S38" s="64"/>
      <c r="T38" s="64"/>
      <c r="U38" s="64"/>
      <c r="V38" s="64"/>
      <c r="W38" s="64"/>
      <c r="X38" s="64"/>
      <c r="Y38" s="82">
        <v>4</v>
      </c>
      <c r="Z38" s="64"/>
      <c r="AA38" s="82"/>
      <c r="AB38" s="64"/>
      <c r="AC38" s="64"/>
      <c r="AD38" s="64"/>
    </row>
    <row r="39" spans="1:30" hidden="1">
      <c r="A39" s="94" t="s">
        <v>191</v>
      </c>
      <c r="B39" s="88"/>
      <c r="C39" s="64"/>
      <c r="D39" s="64"/>
      <c r="E39" s="64"/>
      <c r="F39" s="64"/>
      <c r="G39" s="64"/>
      <c r="H39" s="64"/>
      <c r="I39" s="82">
        <v>5</v>
      </c>
      <c r="J39" s="64"/>
      <c r="K39" s="82"/>
      <c r="L39" s="64"/>
      <c r="M39" s="64"/>
      <c r="N39" s="83"/>
      <c r="Q39" s="94" t="s">
        <v>191</v>
      </c>
      <c r="R39" s="88"/>
      <c r="S39" s="64"/>
      <c r="T39" s="64"/>
      <c r="U39" s="64"/>
      <c r="V39" s="64"/>
      <c r="W39" s="64"/>
      <c r="X39" s="64"/>
      <c r="Y39" s="82">
        <v>5</v>
      </c>
      <c r="Z39" s="64"/>
      <c r="AA39" s="82"/>
      <c r="AB39" s="64"/>
      <c r="AC39" s="64"/>
      <c r="AD39" s="64"/>
    </row>
    <row r="40" spans="1:30" hidden="1">
      <c r="A40" s="94" t="s">
        <v>192</v>
      </c>
      <c r="B40" s="88"/>
      <c r="C40" s="64"/>
      <c r="D40" s="64"/>
      <c r="E40" s="64"/>
      <c r="F40" s="64"/>
      <c r="G40" s="64"/>
      <c r="H40" s="64"/>
      <c r="I40" s="82">
        <v>6</v>
      </c>
      <c r="J40" s="64"/>
      <c r="K40" s="82"/>
      <c r="L40" s="64"/>
      <c r="M40" s="64"/>
      <c r="N40" s="83"/>
      <c r="Q40" s="94" t="s">
        <v>192</v>
      </c>
      <c r="R40" s="88"/>
      <c r="S40" s="64"/>
      <c r="T40" s="64"/>
      <c r="U40" s="64"/>
      <c r="V40" s="64"/>
      <c r="W40" s="64"/>
      <c r="X40" s="64"/>
      <c r="Y40" s="82">
        <v>6</v>
      </c>
      <c r="Z40" s="64"/>
      <c r="AA40" s="82"/>
      <c r="AB40" s="64"/>
      <c r="AC40" s="64"/>
      <c r="AD40" s="64"/>
    </row>
    <row r="41" spans="1:30">
      <c r="A41" s="98" t="s">
        <v>110</v>
      </c>
      <c r="B41" s="99"/>
      <c r="C41" s="129"/>
      <c r="D41" s="129"/>
      <c r="E41" s="129"/>
      <c r="F41" s="129"/>
      <c r="G41" s="129"/>
      <c r="H41" s="129"/>
      <c r="I41" s="129"/>
      <c r="J41" s="129"/>
      <c r="K41" s="129"/>
      <c r="L41" s="129"/>
      <c r="M41" s="129"/>
      <c r="N41" s="130"/>
      <c r="Q41" s="98" t="s">
        <v>110</v>
      </c>
      <c r="R41" s="99"/>
      <c r="S41" s="129"/>
      <c r="T41" s="129"/>
      <c r="U41" s="129"/>
      <c r="V41" s="129"/>
      <c r="W41" s="129"/>
      <c r="X41" s="129"/>
      <c r="Y41" s="129"/>
      <c r="Z41" s="129"/>
      <c r="AA41" s="129"/>
      <c r="AB41" s="129"/>
      <c r="AC41" s="129"/>
      <c r="AD41" s="129"/>
    </row>
    <row r="42" spans="1:30">
      <c r="A42" s="95" t="s">
        <v>74</v>
      </c>
      <c r="B42" s="88"/>
      <c r="C42" s="64"/>
      <c r="D42" s="64"/>
      <c r="E42" s="64"/>
      <c r="F42" s="64"/>
      <c r="G42" s="64"/>
      <c r="H42" s="64"/>
      <c r="I42" s="64"/>
      <c r="J42" s="82">
        <f>VLOOKUP(A42,VersaChartdata!A:N,10,FALSE)</f>
        <v>0</v>
      </c>
      <c r="K42" s="64"/>
      <c r="L42" s="64"/>
      <c r="M42" s="64"/>
      <c r="N42" s="83"/>
      <c r="Q42" s="95" t="s">
        <v>74</v>
      </c>
      <c r="R42" s="88"/>
      <c r="S42" s="64"/>
      <c r="T42" s="64"/>
      <c r="U42" s="64"/>
      <c r="V42" s="64"/>
      <c r="W42" s="64"/>
      <c r="X42" s="64"/>
      <c r="Y42" s="64"/>
      <c r="Z42" s="82" t="e">
        <f>VLOOKUP(Q42,MRC7000data!Q:AD,8,FALSE)</f>
        <v>#N/A</v>
      </c>
      <c r="AA42" s="64"/>
      <c r="AB42" s="64"/>
      <c r="AC42" s="64"/>
      <c r="AD42" s="64"/>
    </row>
    <row r="43" spans="1:30" hidden="1">
      <c r="A43" s="95" t="s">
        <v>193</v>
      </c>
      <c r="B43" s="88"/>
      <c r="C43" s="64"/>
      <c r="D43" s="64"/>
      <c r="E43" s="64"/>
      <c r="F43" s="64"/>
      <c r="G43" s="64"/>
      <c r="H43" s="64"/>
      <c r="I43" s="64"/>
      <c r="J43" s="82">
        <v>1</v>
      </c>
      <c r="K43" s="64"/>
      <c r="L43" s="64"/>
      <c r="M43" s="64"/>
      <c r="N43" s="83"/>
      <c r="Q43" s="95" t="s">
        <v>193</v>
      </c>
      <c r="R43" s="88"/>
      <c r="S43" s="64"/>
      <c r="T43" s="64"/>
      <c r="U43" s="64"/>
      <c r="V43" s="64"/>
      <c r="W43" s="64"/>
      <c r="X43" s="64"/>
      <c r="Y43" s="64"/>
      <c r="Z43" s="82">
        <v>1</v>
      </c>
      <c r="AA43" s="64"/>
      <c r="AB43" s="64"/>
      <c r="AC43" s="64"/>
      <c r="AD43" s="64"/>
    </row>
    <row r="44" spans="1:30" hidden="1">
      <c r="A44" s="95" t="s">
        <v>194</v>
      </c>
      <c r="B44" s="88"/>
      <c r="C44" s="64"/>
      <c r="D44" s="64"/>
      <c r="E44" s="64"/>
      <c r="F44" s="64"/>
      <c r="G44" s="64"/>
      <c r="H44" s="64"/>
      <c r="I44" s="64"/>
      <c r="J44" s="82">
        <v>2</v>
      </c>
      <c r="K44" s="64"/>
      <c r="L44" s="64"/>
      <c r="M44" s="64"/>
      <c r="N44" s="83"/>
      <c r="Q44" s="95" t="s">
        <v>194</v>
      </c>
      <c r="R44" s="88"/>
      <c r="S44" s="64"/>
      <c r="T44" s="64"/>
      <c r="U44" s="64"/>
      <c r="V44" s="64"/>
      <c r="W44" s="64"/>
      <c r="X44" s="64"/>
      <c r="Y44" s="64"/>
      <c r="Z44" s="82">
        <v>2</v>
      </c>
      <c r="AA44" s="64"/>
      <c r="AB44" s="64"/>
      <c r="AC44" s="64"/>
      <c r="AD44" s="64"/>
    </row>
    <row r="45" spans="1:30" hidden="1">
      <c r="A45" s="95" t="s">
        <v>195</v>
      </c>
      <c r="B45" s="88"/>
      <c r="C45" s="64"/>
      <c r="D45" s="64"/>
      <c r="E45" s="64"/>
      <c r="F45" s="64"/>
      <c r="G45" s="64"/>
      <c r="H45" s="64"/>
      <c r="I45" s="64"/>
      <c r="J45" s="82">
        <v>3</v>
      </c>
      <c r="K45" s="64"/>
      <c r="L45" s="64"/>
      <c r="M45" s="64"/>
      <c r="N45" s="83"/>
      <c r="Q45" s="95" t="s">
        <v>195</v>
      </c>
      <c r="R45" s="88"/>
      <c r="S45" s="64"/>
      <c r="T45" s="64"/>
      <c r="U45" s="64"/>
      <c r="V45" s="64"/>
      <c r="W45" s="64"/>
      <c r="X45" s="64"/>
      <c r="Y45" s="64"/>
      <c r="Z45" s="82">
        <v>3</v>
      </c>
      <c r="AA45" s="64"/>
      <c r="AB45" s="64"/>
      <c r="AC45" s="64"/>
      <c r="AD45" s="64"/>
    </row>
    <row r="46" spans="1:30" hidden="1">
      <c r="A46" s="80" t="s">
        <v>196</v>
      </c>
      <c r="B46" s="90"/>
      <c r="C46" s="90"/>
      <c r="D46" s="90"/>
      <c r="E46" s="90"/>
      <c r="F46" s="90"/>
      <c r="G46" s="90"/>
      <c r="H46" s="90"/>
      <c r="I46" s="90"/>
      <c r="J46" s="123">
        <v>4</v>
      </c>
      <c r="K46" s="88"/>
      <c r="L46" s="88"/>
      <c r="M46" s="88"/>
      <c r="N46" s="97"/>
      <c r="Q46" s="80" t="s">
        <v>196</v>
      </c>
      <c r="R46" s="90"/>
      <c r="S46" s="90"/>
      <c r="T46" s="90"/>
      <c r="U46" s="90"/>
      <c r="V46" s="90"/>
      <c r="W46" s="90"/>
      <c r="X46" s="90"/>
      <c r="Y46" s="90"/>
      <c r="Z46" s="123">
        <v>4</v>
      </c>
      <c r="AA46" s="88"/>
      <c r="AB46" s="88"/>
      <c r="AC46" s="88"/>
      <c r="AD46" s="88"/>
    </row>
    <row r="47" spans="1:30">
      <c r="A47" s="98" t="s">
        <v>197</v>
      </c>
      <c r="B47" s="99"/>
      <c r="C47" s="99"/>
      <c r="D47" s="99"/>
      <c r="E47" s="99"/>
      <c r="F47" s="99"/>
      <c r="G47" s="99"/>
      <c r="H47" s="99"/>
      <c r="I47" s="99"/>
      <c r="J47" s="99"/>
      <c r="K47" s="99"/>
      <c r="L47" s="99"/>
      <c r="M47" s="99"/>
      <c r="N47" s="100"/>
      <c r="Q47" s="98" t="s">
        <v>197</v>
      </c>
      <c r="R47" s="99"/>
      <c r="S47" s="99"/>
      <c r="T47" s="99"/>
      <c r="U47" s="99"/>
      <c r="V47" s="99"/>
      <c r="W47" s="99"/>
      <c r="X47" s="99"/>
      <c r="Y47" s="99"/>
      <c r="Z47" s="99"/>
      <c r="AA47" s="99"/>
      <c r="AB47" s="99"/>
      <c r="AC47" s="99"/>
      <c r="AD47" s="99"/>
    </row>
    <row r="48" spans="1:30">
      <c r="A48" s="101" t="s">
        <v>74</v>
      </c>
      <c r="B48" s="102"/>
      <c r="C48" s="103"/>
      <c r="D48" s="103"/>
      <c r="E48" s="103"/>
      <c r="F48" s="103"/>
      <c r="G48" s="103"/>
      <c r="H48" s="103"/>
      <c r="I48" s="103"/>
      <c r="J48" s="103"/>
      <c r="K48" s="124">
        <f>VLOOKUP(A48,VersaChartdata!A:N,11,FALSE)</f>
        <v>0</v>
      </c>
      <c r="L48" s="103"/>
      <c r="M48" s="103"/>
      <c r="N48" s="105"/>
      <c r="Q48" s="101" t="s">
        <v>74</v>
      </c>
      <c r="R48" s="102"/>
      <c r="S48" s="103"/>
      <c r="T48" s="103"/>
      <c r="U48" s="103"/>
      <c r="V48" s="103"/>
      <c r="W48" s="103"/>
      <c r="X48" s="103"/>
      <c r="Y48" s="103"/>
      <c r="Z48" s="103"/>
      <c r="AA48" s="124" t="e">
        <f>VLOOKUP(Q48,MRC7000data!Q:AD,9,FALSE)</f>
        <v>#N/A</v>
      </c>
      <c r="AB48" s="103"/>
      <c r="AC48" s="103"/>
      <c r="AD48" s="103"/>
    </row>
    <row r="49" spans="1:30" hidden="1">
      <c r="A49" s="101" t="s">
        <v>198</v>
      </c>
      <c r="B49" s="102"/>
      <c r="C49" s="103"/>
      <c r="D49" s="103"/>
      <c r="E49" s="103"/>
      <c r="F49" s="103"/>
      <c r="G49" s="103"/>
      <c r="H49" s="103"/>
      <c r="I49" s="103"/>
      <c r="J49" s="103"/>
      <c r="K49" s="124">
        <v>1</v>
      </c>
      <c r="L49" s="103"/>
      <c r="M49" s="103"/>
      <c r="N49" s="105"/>
      <c r="Q49" s="101" t="s">
        <v>198</v>
      </c>
      <c r="R49" s="102"/>
      <c r="S49" s="103"/>
      <c r="T49" s="103"/>
      <c r="U49" s="103"/>
      <c r="V49" s="103"/>
      <c r="W49" s="103"/>
      <c r="X49" s="103"/>
      <c r="Y49" s="103"/>
      <c r="Z49" s="103"/>
      <c r="AA49" s="124">
        <v>1</v>
      </c>
      <c r="AB49" s="103"/>
      <c r="AC49" s="103"/>
      <c r="AD49" s="103"/>
    </row>
    <row r="50" spans="1:30" hidden="1">
      <c r="A50" s="101" t="s">
        <v>199</v>
      </c>
      <c r="B50" s="102"/>
      <c r="C50" s="103"/>
      <c r="D50" s="103"/>
      <c r="E50" s="103"/>
      <c r="F50" s="103"/>
      <c r="G50" s="103"/>
      <c r="H50" s="103"/>
      <c r="I50" s="103"/>
      <c r="J50" s="103"/>
      <c r="K50" s="124">
        <v>2</v>
      </c>
      <c r="L50" s="103"/>
      <c r="M50" s="103"/>
      <c r="N50" s="105"/>
      <c r="Q50" s="101" t="s">
        <v>199</v>
      </c>
      <c r="R50" s="102"/>
      <c r="S50" s="103"/>
      <c r="T50" s="103"/>
      <c r="U50" s="103"/>
      <c r="V50" s="103"/>
      <c r="W50" s="103"/>
      <c r="X50" s="103"/>
      <c r="Y50" s="103"/>
      <c r="Z50" s="103"/>
      <c r="AA50" s="124">
        <v>2</v>
      </c>
      <c r="AB50" s="103"/>
      <c r="AC50" s="103"/>
      <c r="AD50" s="103"/>
    </row>
    <row r="51" spans="1:30" ht="15.75" hidden="1" thickBot="1">
      <c r="A51" s="106" t="s">
        <v>200</v>
      </c>
      <c r="B51" s="107"/>
      <c r="C51" s="108"/>
      <c r="D51" s="108"/>
      <c r="E51" s="108"/>
      <c r="F51" s="108"/>
      <c r="G51" s="108"/>
      <c r="H51" s="108"/>
      <c r="I51" s="108"/>
      <c r="J51" s="108"/>
      <c r="K51" s="125">
        <v>3</v>
      </c>
      <c r="L51" s="108"/>
      <c r="M51" s="108"/>
      <c r="N51" s="109"/>
      <c r="Q51" s="106" t="s">
        <v>200</v>
      </c>
      <c r="R51" s="107"/>
      <c r="S51" s="108"/>
      <c r="T51" s="108"/>
      <c r="U51" s="108"/>
      <c r="V51" s="108"/>
      <c r="W51" s="108"/>
      <c r="X51" s="108"/>
      <c r="Y51" s="108"/>
      <c r="Z51" s="108"/>
      <c r="AA51" s="125">
        <v>3</v>
      </c>
      <c r="AB51" s="108"/>
      <c r="AC51" s="108"/>
      <c r="AD51" s="108"/>
    </row>
    <row r="52" spans="1:30">
      <c r="A52" s="98" t="s">
        <v>67</v>
      </c>
      <c r="B52" s="99"/>
      <c r="C52" s="99"/>
      <c r="D52" s="99"/>
      <c r="E52" s="99"/>
      <c r="F52" s="99"/>
      <c r="G52" s="99"/>
      <c r="H52" s="99"/>
      <c r="I52" s="99"/>
      <c r="J52" s="99"/>
      <c r="K52" s="99"/>
      <c r="L52" s="99"/>
      <c r="M52" s="99"/>
      <c r="N52" s="100"/>
      <c r="Q52" s="98" t="s">
        <v>67</v>
      </c>
      <c r="R52" s="99"/>
      <c r="S52" s="99"/>
      <c r="T52" s="99"/>
      <c r="U52" s="99"/>
      <c r="V52" s="99"/>
      <c r="W52" s="99"/>
      <c r="X52" s="99"/>
      <c r="Y52" s="99"/>
      <c r="Z52" s="99"/>
      <c r="AA52" s="99"/>
      <c r="AB52" s="99"/>
      <c r="AC52" s="99"/>
      <c r="AD52" s="99"/>
    </row>
    <row r="53" spans="1:30">
      <c r="A53" s="114" t="s">
        <v>74</v>
      </c>
      <c r="B53" s="116"/>
      <c r="C53" s="116"/>
      <c r="D53" s="116"/>
      <c r="E53" s="116"/>
      <c r="F53" s="116"/>
      <c r="G53" s="116"/>
      <c r="H53" s="116"/>
      <c r="I53" s="116"/>
      <c r="J53" s="116"/>
      <c r="K53" s="117"/>
      <c r="L53" s="118">
        <f>VLOOKUP(A53,VersaChartdata!A:N,12,FALSE)</f>
        <v>0</v>
      </c>
      <c r="M53" s="118"/>
      <c r="N53" s="133"/>
      <c r="Q53" s="114" t="s">
        <v>74</v>
      </c>
      <c r="R53" s="116"/>
      <c r="S53" s="116"/>
      <c r="T53" s="116"/>
      <c r="U53" s="116"/>
      <c r="V53" s="116"/>
      <c r="W53" s="116"/>
      <c r="X53" s="116"/>
      <c r="Y53" s="116"/>
      <c r="Z53" s="116"/>
      <c r="AA53" s="117"/>
      <c r="AB53" s="118" t="e">
        <f>VLOOKUP(Q53,MRC7000data!Q:AD,11,FALSE)</f>
        <v>#N/A</v>
      </c>
      <c r="AC53" s="118"/>
      <c r="AD53" s="118"/>
    </row>
    <row r="54" spans="1:30" hidden="1">
      <c r="A54" s="80" t="s">
        <v>201</v>
      </c>
      <c r="B54" s="91"/>
      <c r="C54" s="90"/>
      <c r="D54" s="90"/>
      <c r="E54" s="90"/>
      <c r="F54" s="90"/>
      <c r="G54" s="90"/>
      <c r="H54" s="90"/>
      <c r="I54" s="90"/>
      <c r="J54" s="90"/>
      <c r="K54" s="88"/>
      <c r="L54" s="123">
        <v>1</v>
      </c>
      <c r="M54" s="123"/>
      <c r="N54" s="132"/>
      <c r="Q54" s="80" t="s">
        <v>201</v>
      </c>
      <c r="R54" s="91"/>
      <c r="S54" s="90"/>
      <c r="T54" s="90"/>
      <c r="U54" s="90"/>
      <c r="V54" s="90"/>
      <c r="W54" s="90"/>
      <c r="X54" s="90"/>
      <c r="Y54" s="90"/>
      <c r="Z54" s="90"/>
      <c r="AA54" s="88"/>
      <c r="AB54" s="123">
        <v>1</v>
      </c>
      <c r="AC54" s="123"/>
      <c r="AD54" s="123"/>
    </row>
    <row r="55" spans="1:30">
      <c r="A55" s="98" t="s">
        <v>119</v>
      </c>
      <c r="B55" s="99"/>
      <c r="C55" s="99"/>
      <c r="D55" s="99"/>
      <c r="E55" s="99"/>
      <c r="F55" s="99"/>
      <c r="G55" s="99"/>
      <c r="H55" s="99"/>
      <c r="I55" s="99"/>
      <c r="J55" s="99"/>
      <c r="K55" s="99"/>
      <c r="L55" s="99"/>
      <c r="M55" s="99"/>
      <c r="N55" s="100"/>
      <c r="Q55" s="98" t="s">
        <v>119</v>
      </c>
      <c r="R55" s="99"/>
      <c r="S55" s="99"/>
      <c r="T55" s="99"/>
      <c r="U55" s="99"/>
      <c r="V55" s="99"/>
      <c r="W55" s="99"/>
      <c r="X55" s="99"/>
      <c r="Y55" s="99"/>
      <c r="Z55" s="99"/>
      <c r="AA55" s="99"/>
      <c r="AB55" s="99"/>
      <c r="AC55" s="99"/>
      <c r="AD55" s="99"/>
    </row>
    <row r="56" spans="1:30">
      <c r="A56" s="114" t="s">
        <v>202</v>
      </c>
      <c r="B56" s="116"/>
      <c r="C56" s="116"/>
      <c r="D56" s="116"/>
      <c r="E56" s="116"/>
      <c r="F56" s="116"/>
      <c r="G56" s="116"/>
      <c r="H56" s="116"/>
      <c r="I56" s="116"/>
      <c r="J56" s="116"/>
      <c r="K56" s="117"/>
      <c r="L56" s="118"/>
      <c r="M56" s="118">
        <f>VLOOKUP(A56,VersaChartdata!A:N,13,FALSE)</f>
        <v>1</v>
      </c>
      <c r="N56" s="133"/>
      <c r="Q56" s="114" t="s">
        <v>202</v>
      </c>
      <c r="R56" s="116"/>
      <c r="S56" s="116"/>
      <c r="T56" s="116"/>
      <c r="U56" s="116"/>
      <c r="V56" s="116"/>
      <c r="W56" s="116"/>
      <c r="X56" s="116"/>
      <c r="Y56" s="116"/>
      <c r="Z56" s="116"/>
      <c r="AA56" s="117"/>
      <c r="AB56" s="118"/>
      <c r="AC56" s="118">
        <v>1</v>
      </c>
      <c r="AD56" s="118"/>
    </row>
    <row r="57" spans="1:30" hidden="1">
      <c r="A57" s="80" t="s">
        <v>203</v>
      </c>
      <c r="B57" s="90"/>
      <c r="C57" s="90"/>
      <c r="D57" s="90"/>
      <c r="E57" s="90"/>
      <c r="F57" s="90"/>
      <c r="G57" s="90"/>
      <c r="H57" s="90"/>
      <c r="I57" s="90"/>
      <c r="J57" s="90"/>
      <c r="K57" s="88"/>
      <c r="L57" s="81"/>
      <c r="M57" s="81">
        <v>2</v>
      </c>
      <c r="N57" s="138"/>
      <c r="Q57" s="80" t="s">
        <v>203</v>
      </c>
      <c r="R57" s="90"/>
      <c r="S57" s="90"/>
      <c r="T57" s="90"/>
      <c r="U57" s="90"/>
      <c r="V57" s="90"/>
      <c r="W57" s="90"/>
      <c r="X57" s="90"/>
      <c r="Y57" s="90"/>
      <c r="Z57" s="90"/>
      <c r="AA57" s="88"/>
      <c r="AB57" s="81"/>
      <c r="AC57" s="81">
        <v>2</v>
      </c>
      <c r="AD57" s="81"/>
    </row>
    <row r="58" spans="1:30" hidden="1">
      <c r="A58" s="80" t="s">
        <v>204</v>
      </c>
      <c r="B58" s="90"/>
      <c r="C58" s="90"/>
      <c r="D58" s="90"/>
      <c r="E58" s="90"/>
      <c r="F58" s="90"/>
      <c r="G58" s="90"/>
      <c r="H58" s="90"/>
      <c r="I58" s="90"/>
      <c r="J58" s="90"/>
      <c r="K58" s="88"/>
      <c r="L58" s="81"/>
      <c r="M58" s="81">
        <v>3</v>
      </c>
      <c r="N58" s="138"/>
      <c r="Q58" s="80" t="s">
        <v>204</v>
      </c>
      <c r="R58" s="90"/>
      <c r="S58" s="90"/>
      <c r="T58" s="90"/>
      <c r="U58" s="90"/>
      <c r="V58" s="90"/>
      <c r="W58" s="90"/>
      <c r="X58" s="90"/>
      <c r="Y58" s="90"/>
      <c r="Z58" s="90"/>
      <c r="AA58" s="88"/>
      <c r="AB58" s="81"/>
      <c r="AC58" s="81">
        <v>3</v>
      </c>
      <c r="AD58" s="81"/>
    </row>
    <row r="59" spans="1:30" hidden="1">
      <c r="A59" s="80" t="s">
        <v>205</v>
      </c>
      <c r="B59" s="90"/>
      <c r="C59" s="90"/>
      <c r="D59" s="90"/>
      <c r="E59" s="90"/>
      <c r="F59" s="90"/>
      <c r="G59" s="90"/>
      <c r="H59" s="90"/>
      <c r="I59" s="90"/>
      <c r="J59" s="90"/>
      <c r="K59" s="88"/>
      <c r="L59" s="81"/>
      <c r="M59" s="81">
        <v>4</v>
      </c>
      <c r="N59" s="138"/>
      <c r="Q59" s="80" t="s">
        <v>205</v>
      </c>
      <c r="R59" s="90"/>
      <c r="S59" s="90"/>
      <c r="T59" s="90"/>
      <c r="U59" s="90"/>
      <c r="V59" s="90"/>
      <c r="W59" s="90"/>
      <c r="X59" s="90"/>
      <c r="Y59" s="90"/>
      <c r="Z59" s="90"/>
      <c r="AA59" s="88"/>
      <c r="AB59" s="81"/>
      <c r="AC59" s="81">
        <v>4</v>
      </c>
      <c r="AD59" s="81"/>
    </row>
    <row r="60" spans="1:30">
      <c r="A60" s="84" t="s">
        <v>206</v>
      </c>
      <c r="B60" s="91"/>
      <c r="C60" s="90"/>
      <c r="D60" s="90"/>
      <c r="E60" s="90"/>
      <c r="F60" s="90"/>
      <c r="G60" s="90"/>
      <c r="H60" s="90"/>
      <c r="I60" s="90"/>
      <c r="J60" s="90"/>
      <c r="K60" s="88"/>
      <c r="L60" s="123"/>
      <c r="M60" s="123"/>
      <c r="N60" s="132"/>
      <c r="Q60" s="84" t="s">
        <v>206</v>
      </c>
      <c r="R60" s="91"/>
      <c r="S60" s="90"/>
      <c r="T60" s="90"/>
      <c r="U60" s="90"/>
      <c r="V60" s="90"/>
      <c r="W60" s="90"/>
      <c r="X60" s="90"/>
      <c r="Y60" s="90"/>
      <c r="Z60" s="90"/>
      <c r="AA60" s="88"/>
      <c r="AB60" s="123"/>
      <c r="AC60" s="123"/>
      <c r="AD60" s="123"/>
    </row>
    <row r="61" spans="1:30">
      <c r="A61" s="98" t="s">
        <v>207</v>
      </c>
      <c r="B61" s="99"/>
      <c r="C61" s="99"/>
      <c r="D61" s="99"/>
      <c r="E61" s="99"/>
      <c r="F61" s="99"/>
      <c r="G61" s="99"/>
      <c r="H61" s="99"/>
      <c r="I61" s="99"/>
      <c r="J61" s="99"/>
      <c r="K61" s="99"/>
      <c r="L61" s="99"/>
      <c r="M61" s="99"/>
      <c r="N61" s="100"/>
      <c r="Q61" s="98" t="s">
        <v>207</v>
      </c>
      <c r="R61" s="99"/>
      <c r="S61" s="99"/>
      <c r="T61" s="99"/>
      <c r="U61" s="99"/>
      <c r="V61" s="99"/>
      <c r="W61" s="99"/>
      <c r="X61" s="99"/>
      <c r="Y61" s="99"/>
      <c r="Z61" s="99"/>
      <c r="AA61" s="99"/>
      <c r="AB61" s="99"/>
      <c r="AC61" s="99"/>
      <c r="AD61" s="99"/>
    </row>
    <row r="62" spans="1:30" ht="15.75" thickBot="1">
      <c r="A62" s="106" t="s">
        <v>208</v>
      </c>
      <c r="B62" s="108"/>
      <c r="C62" s="108"/>
      <c r="D62" s="108"/>
      <c r="E62" s="108"/>
      <c r="F62" s="108"/>
      <c r="G62" s="108"/>
      <c r="H62" s="108"/>
      <c r="I62" s="108"/>
      <c r="J62" s="108"/>
      <c r="K62" s="110"/>
      <c r="L62" s="140"/>
      <c r="M62" s="140"/>
      <c r="N62" s="141">
        <f>VLOOKUP(A62,VersaChartdata!A:N,14,FALSE)</f>
        <v>1</v>
      </c>
      <c r="Q62" s="114" t="s">
        <v>208</v>
      </c>
      <c r="R62" s="116"/>
      <c r="S62" s="116"/>
      <c r="T62" s="116"/>
      <c r="U62" s="116"/>
      <c r="V62" s="116"/>
      <c r="W62" s="116"/>
      <c r="X62" s="116"/>
      <c r="Y62" s="116"/>
      <c r="Z62" s="116"/>
      <c r="AA62" s="117"/>
      <c r="AB62" s="118"/>
      <c r="AC62" s="118"/>
      <c r="AD62" s="118">
        <v>1</v>
      </c>
    </row>
    <row r="63" spans="1:30" hidden="1">
      <c r="A63" s="80" t="s">
        <v>209</v>
      </c>
      <c r="B63" s="90"/>
      <c r="C63" s="90"/>
      <c r="D63" s="90"/>
      <c r="E63" s="90"/>
      <c r="F63" s="90"/>
      <c r="G63" s="90"/>
      <c r="H63" s="90"/>
      <c r="I63" s="90"/>
      <c r="J63" s="90"/>
      <c r="K63" s="88"/>
      <c r="L63" s="81"/>
      <c r="M63" s="81"/>
      <c r="N63" s="81">
        <v>2</v>
      </c>
      <c r="Q63" s="80" t="s">
        <v>209</v>
      </c>
      <c r="R63" s="90"/>
      <c r="S63" s="90"/>
      <c r="T63" s="90"/>
      <c r="U63" s="90"/>
      <c r="V63" s="90"/>
      <c r="W63" s="90"/>
      <c r="X63" s="90"/>
      <c r="Y63" s="90"/>
      <c r="Z63" s="90"/>
      <c r="AA63" s="88"/>
      <c r="AB63" s="81"/>
      <c r="AC63" s="81"/>
      <c r="AD63" s="81">
        <v>2</v>
      </c>
    </row>
  </sheetData>
  <mergeCells count="2">
    <mergeCell ref="A1:N1"/>
    <mergeCell ref="Q1:AD1"/>
  </mergeCells>
  <dataValidations count="11">
    <dataValidation type="list" allowBlank="1" showInputMessage="1" showErrorMessage="1" sqref="A53 Q53">
      <formula1>$Q$53:$Q$54</formula1>
    </dataValidation>
    <dataValidation type="list" allowBlank="1" showInputMessage="1" showErrorMessage="1" sqref="Q21 A21">
      <formula1>$Q$21:$Q$25</formula1>
    </dataValidation>
    <dataValidation type="list" allowBlank="1" showInputMessage="1" showErrorMessage="1" sqref="A4">
      <formula1>$Q$4:$Q$6</formula1>
    </dataValidation>
    <dataValidation type="list" allowBlank="1" showInputMessage="1" showErrorMessage="1" sqref="A8">
      <formula1>$Q$8:$Q$11</formula1>
    </dataValidation>
    <dataValidation type="list" allowBlank="1" showInputMessage="1" showErrorMessage="1" sqref="A14">
      <formula1>$Q$14:$Q$19</formula1>
    </dataValidation>
    <dataValidation type="list" allowBlank="1" showInputMessage="1" showErrorMessage="1" sqref="A27">
      <formula1>$Q$27:$Q$31</formula1>
    </dataValidation>
    <dataValidation type="list" allowBlank="1" showInputMessage="1" showErrorMessage="1" sqref="A34">
      <formula1>$Q$34:$Q$40</formula1>
    </dataValidation>
    <dataValidation type="list" allowBlank="1" showInputMessage="1" showErrorMessage="1" sqref="A42">
      <formula1>$Q$42:$Q$46</formula1>
    </dataValidation>
    <dataValidation type="list" allowBlank="1" showInputMessage="1" showErrorMessage="1" sqref="A48">
      <formula1>$Q$48:$Q$51</formula1>
    </dataValidation>
    <dataValidation type="list" allowBlank="1" showInputMessage="1" showErrorMessage="1" sqref="A56">
      <formula1>$Q$56:$Q$59</formula1>
    </dataValidation>
    <dataValidation type="list" allowBlank="1" showInputMessage="1" showErrorMessage="1" sqref="A62">
      <formula1>$Q$62:$Q$63</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291" t="s">
        <v>168</v>
      </c>
      <c r="B1" s="292"/>
      <c r="C1" s="292"/>
      <c r="D1" s="292"/>
      <c r="E1" s="292"/>
      <c r="F1" s="292"/>
      <c r="G1" s="292"/>
      <c r="H1" s="292"/>
      <c r="I1" s="292"/>
      <c r="J1" s="292"/>
      <c r="K1" s="292"/>
      <c r="L1" s="292"/>
      <c r="M1" s="292"/>
      <c r="N1" s="292"/>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4"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purl.org/dc/elements/1.1/"/>
    <ds:schemaRef ds:uri="http://purl.org/dc/dcmitype/"/>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MRC8000data</vt:lpstr>
      <vt:lpstr>MRC 9000</vt:lpstr>
      <vt:lpstr>VersaChartdata</vt:lpstr>
      <vt:lpstr>VersaEZdata</vt:lpstr>
      <vt:lpstr>3200data</vt:lpstr>
      <vt:lpstr>P1161data</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2012-05-16T12:50:45Z</dcterms:modified>
</cp:coreProperties>
</file>